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C:\1Cap\FPOM\2026\Critical O&amp;M\"/>
    </mc:Choice>
  </mc:AlternateContent>
  <xr:revisionPtr revIDLastSave="0" documentId="8_{33F064CA-D60B-43F9-AEA2-64ABBD2DA721}" xr6:coauthVersionLast="47" xr6:coauthVersionMax="47" xr10:uidLastSave="{00000000-0000-0000-0000-000000000000}"/>
  <bookViews>
    <workbookView xWindow="-120" yWindow="-90" windowWidth="29040" windowHeight="15690" activeTab="2" xr2:uid="{00000000-000D-0000-FFFF-FFFF00000000}"/>
  </bookViews>
  <sheets>
    <sheet name="NWW" sheetId="4" r:id="rId1"/>
    <sheet name="NWW Completed" sheetId="5" r:id="rId2"/>
    <sheet name="NWP" sheetId="6" r:id="rId3"/>
  </sheets>
  <definedNames>
    <definedName name="_xlnm._FilterDatabase" localSheetId="0" hidden="1">NWW!$A$1:$Q$78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78" i="4" l="1"/>
  <c r="M77" i="4"/>
  <c r="M76" i="4"/>
  <c r="M75" i="4"/>
  <c r="M74" i="4"/>
  <c r="M73" i="4"/>
  <c r="M72" i="4"/>
  <c r="M71" i="4"/>
  <c r="M60" i="4"/>
  <c r="M59" i="4"/>
  <c r="M58" i="4"/>
  <c r="M57" i="4"/>
  <c r="M56" i="4"/>
  <c r="M55" i="4"/>
  <c r="M45" i="4"/>
  <c r="M44" i="4"/>
  <c r="M43" i="4"/>
  <c r="M42" i="4"/>
  <c r="M39" i="4"/>
  <c r="M38" i="4"/>
  <c r="M37" i="4"/>
  <c r="M36" i="4"/>
  <c r="M35" i="4"/>
  <c r="M33" i="4"/>
  <c r="M32" i="4"/>
  <c r="M31" i="4"/>
  <c r="M30" i="4"/>
  <c r="M29" i="4"/>
  <c r="M28" i="4"/>
  <c r="M7" i="4" l="1"/>
  <c r="M46" i="4"/>
  <c r="M22" i="4"/>
  <c r="M14" i="4"/>
  <c r="M8" i="4"/>
  <c r="M6" i="4"/>
  <c r="M34" i="4"/>
  <c r="M54" i="4" l="1"/>
  <c r="M53" i="4"/>
  <c r="M52" i="4"/>
  <c r="M16" i="4"/>
  <c r="M70" i="4"/>
  <c r="M15" i="4"/>
  <c r="M51" i="4"/>
  <c r="M27" i="4"/>
  <c r="M26" i="4"/>
  <c r="M25" i="4"/>
  <c r="M13" i="4"/>
  <c r="M12" i="4"/>
  <c r="M11" i="4"/>
  <c r="M40" i="4"/>
  <c r="M69" i="4"/>
  <c r="M41" i="4"/>
  <c r="M24" i="4"/>
  <c r="M50" i="4"/>
  <c r="M49" i="4"/>
  <c r="M10" i="4"/>
  <c r="M68" i="4"/>
  <c r="M67" i="4"/>
  <c r="M66" i="4"/>
  <c r="M65" i="4"/>
  <c r="M64" i="4"/>
  <c r="M48" i="4"/>
  <c r="M23" i="4"/>
  <c r="M9" i="4"/>
  <c r="M21" i="4"/>
  <c r="M47" i="4"/>
  <c r="M5" i="4"/>
  <c r="M63" i="4"/>
  <c r="M62" i="4"/>
  <c r="M61" i="4"/>
</calcChain>
</file>

<file path=xl/sharedStrings.xml><?xml version="1.0" encoding="utf-8"?>
<sst xmlns="http://schemas.openxmlformats.org/spreadsheetml/2006/main" count="800" uniqueCount="445">
  <si>
    <t>Project</t>
  </si>
  <si>
    <t>Location</t>
  </si>
  <si>
    <t>Work Item</t>
  </si>
  <si>
    <t>NWW</t>
  </si>
  <si>
    <t>NOAA</t>
  </si>
  <si>
    <t>USFWS</t>
  </si>
  <si>
    <t>CRITFC</t>
  </si>
  <si>
    <t>WDFW</t>
  </si>
  <si>
    <t>ODFW</t>
  </si>
  <si>
    <t>IDFG</t>
  </si>
  <si>
    <t>Average</t>
  </si>
  <si>
    <t>Bypass system</t>
  </si>
  <si>
    <t>Critical spare parts</t>
  </si>
  <si>
    <t>Lack of sufficient spare parts required juvenile passage to be in emergency bypass March 2021</t>
  </si>
  <si>
    <t>Fishways</t>
  </si>
  <si>
    <t>Ice Harbor</t>
  </si>
  <si>
    <t>Powerhouse deck</t>
  </si>
  <si>
    <t>Entrance hoists and controls replacement</t>
  </si>
  <si>
    <t>Forebay</t>
  </si>
  <si>
    <t>Ladder exit debris booms</t>
  </si>
  <si>
    <t>Current log booms are old and are prone to failure with east winds</t>
  </si>
  <si>
    <t>Juvenile fish channel</t>
  </si>
  <si>
    <t>Expansion of air burst cleaning system under inclined screen</t>
  </si>
  <si>
    <t>Fish count station</t>
  </si>
  <si>
    <t>Air motors for window brushes</t>
  </si>
  <si>
    <t>Spare actuator for water regulating weirs</t>
  </si>
  <si>
    <t>Spillway</t>
  </si>
  <si>
    <t>Spillway crane and stop logs replacement</t>
  </si>
  <si>
    <t>Rehab spillway gates</t>
  </si>
  <si>
    <t>High trunnion friction and lowered structural integrity from age create risk of failure.  Gates are experiencing significant corrosion to tension tie bolts, gusset plates, and skin plates.</t>
  </si>
  <si>
    <t>Little Goose</t>
  </si>
  <si>
    <t>Fishway</t>
  </si>
  <si>
    <t>T1/T2 spare transformer</t>
  </si>
  <si>
    <t>North shore</t>
  </si>
  <si>
    <t>Replace north shore jetty</t>
  </si>
  <si>
    <t>Replace fishway control system</t>
  </si>
  <si>
    <t xml:space="preserve">Re-design fish count station </t>
  </si>
  <si>
    <t>Turbulence interferes with accurate fish counting</t>
  </si>
  <si>
    <t>Replace diffuser grating and support beams</t>
  </si>
  <si>
    <t>Collection channel</t>
  </si>
  <si>
    <t>Repair/replace corroded outer steel orifice pipe with stainless steal</t>
  </si>
  <si>
    <t>Orifices have failed mid-season causing them to be closed until winter maintenance period</t>
  </si>
  <si>
    <t>Repair orifice valve cylinders</t>
  </si>
  <si>
    <t>Repair or replace fishway cooling pump and spare</t>
  </si>
  <si>
    <t>Lower  Monumental</t>
  </si>
  <si>
    <t>Install shear boom to move debris to spillway</t>
  </si>
  <si>
    <t>Debris can enter juvenile bypass system, risking injury and mortality to juvenile salmonids</t>
  </si>
  <si>
    <t>JFF</t>
  </si>
  <si>
    <t>Primary Dewaterer repairs</t>
  </si>
  <si>
    <t>Worn brass nuts, missing motor, weir held in place with chain</t>
  </si>
  <si>
    <t xml:space="preserve">Lower Granite </t>
  </si>
  <si>
    <t xml:space="preserve">Age and condition of pumps create high risk of failure.  </t>
  </si>
  <si>
    <t>Rehad/replace fishway entrances.  NSE1 and NSE2 are showing cracks in the concrete</t>
  </si>
  <si>
    <t>Age and condition of fishway entrances create relatively high risk for failure</t>
  </si>
  <si>
    <t>Barges</t>
  </si>
  <si>
    <t>Correct Control System Programing malfunction</t>
  </si>
  <si>
    <t>Control system is not accurate, requiring regular inspections and manual adjustments to maintain fishway criteria</t>
  </si>
  <si>
    <t xml:space="preserve">Install/replace velocity meter in channel </t>
  </si>
  <si>
    <t>Current system not working, provides inaccurate readings</t>
  </si>
  <si>
    <t xml:space="preserve">Complete Phase 1a modifications and resolve programing issues. </t>
  </si>
  <si>
    <t xml:space="preserve">PDW/JBS </t>
  </si>
  <si>
    <t>Permanently close floating orifice gates not used</t>
  </si>
  <si>
    <t xml:space="preserve">NSE, SSE, and NPE local depth indication </t>
  </si>
  <si>
    <t>Modify fishway cooling pump outflow</t>
  </si>
  <si>
    <t>McNary</t>
  </si>
  <si>
    <t>Oregon Fishway</t>
  </si>
  <si>
    <t>Replace AWS fishway pumps</t>
  </si>
  <si>
    <t xml:space="preserve">Condition of pumps results in being off line often for repairs.  Pump 3 currently OOS. Two pumps have been OOS at times in recent years.  </t>
  </si>
  <si>
    <t>Cranes and hoists underrated for lifting requirements and often OOS for repairs because of age and condition (Items 2,3,4 on NWW List)</t>
  </si>
  <si>
    <t>Add hoists to spillbays 2 and 19</t>
  </si>
  <si>
    <t xml:space="preserve">Spillbays 2 and 19 do not contain hoists and can only be operated using two spillway cranes.  </t>
  </si>
  <si>
    <t xml:space="preserve">Rejuvenate dewatering system; Replace transverse stoplog guides. </t>
  </si>
  <si>
    <t>See MNA WA&amp;OR_FishLadder_Condition Assessment.pdf</t>
  </si>
  <si>
    <t xml:space="preserve">Rejuvenate dewatering system; Rehabilitate all transverse stoplogs. </t>
  </si>
  <si>
    <t>Rejuvenate dewatering system; replace rotovalves, slide gates</t>
  </si>
  <si>
    <t>Project cannot currently dewater south shore fishway to affect repairs.  See MNA WA&amp;OR_FishLadder_Condition Assessment.pdf</t>
  </si>
  <si>
    <t>Rejuvenate dewatering system; Rehabilitate all floating weirs and guides</t>
  </si>
  <si>
    <t>Replace diffuser gratings and grate supports</t>
  </si>
  <si>
    <t>All ranking is 1-5, similar to SCT.</t>
  </si>
  <si>
    <t>1 = lowest   5 = highest priority</t>
  </si>
  <si>
    <t>NWP</t>
  </si>
  <si>
    <t>John Day</t>
  </si>
  <si>
    <t>Age of turbines and possibility of failure leads to requirement for rehab.  All 3 installed at same time, one has failed and pump 2 is near failure. One remaining functional pump will likely fail soon.</t>
  </si>
  <si>
    <t>The Dalles</t>
  </si>
  <si>
    <t>Fishway Automation</t>
  </si>
  <si>
    <t xml:space="preserve">Critical components are past useful life and unsupported by OEM. Originally installed fiber optic cable is failing. Replacement parts are no longer available for purchase. Procure and install new fishway automation for all entrance and exit weirs. </t>
  </si>
  <si>
    <t xml:space="preserve">Fishway Arc Flash Mitigation </t>
  </si>
  <si>
    <t xml:space="preserve">Several pieces of equipment have high arc flash incident energies (Cat 4).  Arc Flash Hazard Analysis completed in March 2015 by HDR identified several pieces of equipment with high arc flash incident energies.  The analysis provided recommended mitigation to lower the arc flash incident energy to a safe level for personnel.  The majority of the recommended mitigation is being completed under a power funded contract; however, there is equipment remaining that requires mitigation which can not be power funded.  The equipment with high arc flash incident energies are at substations FSQA, FSQ1, FSQ2, FSQ4 and FSQ6.  These substations provide power to the fishway (lighting, gate controls, portable pumps, heating, and receptacles).  To mitigate the arc flash energy at these locations a maintenance switch and indicating light would be installed providing an input to the protective relay associated with the feed to the substation.  During maintenance or switching operations the maintenance mode would be used to lower the arc flash incident energy from category 4 to category 1.   </t>
  </si>
  <si>
    <t xml:space="preserve">JBS Expansion Joint </t>
  </si>
  <si>
    <t>Needs to be re-designed for the larger/wider cover plates/ recessed wall to stop water leaks</t>
  </si>
  <si>
    <t>Bonneville</t>
  </si>
  <si>
    <t>Bradford Island Fishladder Exit requires expensive O&amp;M dredging. A newly designed and built exit channel would remove the need for maintenance dredging in the future</t>
  </si>
  <si>
    <t>Submerged Traveling Screen (STS) Rehab</t>
  </si>
  <si>
    <t>Submerged Traveling Screen (STS) need major overhaul (corrosion, bearings, etc.). There are 48 working screens plus one extra screen (49 total).</t>
  </si>
  <si>
    <t>North Ladder Elevator</t>
  </si>
  <si>
    <t>The elevator provides safe access and egress for biologists and researchers.</t>
  </si>
  <si>
    <t>B1 Fishway Controls</t>
  </si>
  <si>
    <t>Fish Ladder, Bradford Island A Branch Auxiliary water supply conduit (AWS) Joint Repair</t>
  </si>
  <si>
    <t xml:space="preserve">The conduit is not watertight and the significant leaks have resulted in a sinkhole and a small geyser that is undermining a sidewalk and potentially the ladder itself. Past repairs have not been able to adequately address the failure. </t>
  </si>
  <si>
    <t xml:space="preserve"> Replace/Modernize Spillway OPTO Control System.  The design is near completion.  Need purchase of fiber, new switches and PLCs. This is a multi-year project with P&amp;S and Construction.</t>
  </si>
  <si>
    <t>Remove Fish Valve 3-8 which separates the auxiliary water supplies of the A-branch conduit and the collection channel conduit.</t>
  </si>
  <si>
    <t>TDA spillbay 9 trunnion pin</t>
  </si>
  <si>
    <t>Trunnion pin ceased. Cannot be operated due to potential catastrophic structural failure</t>
  </si>
  <si>
    <t>B2 Replace &amp; Secure Diffuser Grating</t>
  </si>
  <si>
    <t>In this particular location, the fish ladder intersects an abandoned fish ladder. At the junction of the two ladders is a bulkhead slot that has been plugged with concrete.  Internal erosion has taken place and is likely still taking place. Further internal erosion could lead to structure foundation undermining which could destabilize the surrounding structures. One possible explanation could be that water is getting into the abandoned fish ladder (from the old entrance possibly?) and is loading the concrete plug in the south fish ladder and eventually leaking through.  Ground penetrating radar was used to inspect the area of existing concrete wall to determine concrete integrity. The findings concluded that the concrete in question was of sub-par condition.</t>
  </si>
  <si>
    <t xml:space="preserve">Fish elevators are non-functional, have not been used in at least 50 years, and are an environmental and safety hazard. Fish elevators need to be decommissioned and removed from the project.  The existing areas should be cleaned up and be made available for other uses.  </t>
  </si>
  <si>
    <t>Purchase and install screen and valve pit bulkheads to facilitate de-watering operations of the Bradford Island and Cascade Island fish passage systems.</t>
  </si>
  <si>
    <t xml:space="preserve">Limited number of bulkheads reduces the ability to inspect and repair one of the two systems on scheduled reoccurring cycles.  </t>
  </si>
  <si>
    <t>Redesign FV 3-7 &amp; 3-9 Intakes and purchase mechanized trash rake.  2 year project with Construction being completed in an even numbered fiscal year during annual overhaul.  This is a 2 year project with P&amp;S $100k and Construction $400k.</t>
  </si>
  <si>
    <t>Current process requires three employees being exposed to hazardous conditions from working over water.</t>
  </si>
  <si>
    <t>JMF build out - office space for FFU + Dive</t>
  </si>
  <si>
    <t>THE FFU trailer is reaching the natural end of life.  One option is to build out the JMF with modular offices and move FFU there.  This will keep FFU behind secure gates and reduce Corps presence on the penninsula (which may help with hatchery disposal at some point in the future).</t>
  </si>
  <si>
    <t xml:space="preserve">The crane has frequent failures, and operates at an extremely slow pace, which affects Ice Harbor's ability to lower stoplogs and conduct maintenance, emergency, or fish passage operations.  Scheduled for appropriations FY25.  </t>
  </si>
  <si>
    <t>Replace spillway cranes, hoists, and gates</t>
  </si>
  <si>
    <t>North Fish Ladder HVAC System Replacement</t>
  </si>
  <si>
    <t>North Fish Pump 2 Repair</t>
  </si>
  <si>
    <t>The JD North Fish Pump 2 needs to be unstacked and repairs are needed to replace the lower guide bearing temperature sensor.</t>
  </si>
  <si>
    <t>Avian Array Line Replacement</t>
  </si>
  <si>
    <t>South Fishway Expansion Joint Repair</t>
  </si>
  <si>
    <t>North Fish Pump 4 Repair</t>
  </si>
  <si>
    <t>Requires frequent repair. Needs upgrade.</t>
  </si>
  <si>
    <t>East exit weirs</t>
  </si>
  <si>
    <t>Notes</t>
  </si>
  <si>
    <t>FPOM has concerns about how this is related to fish passage.</t>
  </si>
  <si>
    <t>This item needs to be edited to reflect just the repair pit.</t>
  </si>
  <si>
    <t xml:space="preserve">Update repair pit </t>
  </si>
  <si>
    <t>By rerouting some pump flow to fishway exit pool we can improve temperature conditions at top of fishway</t>
  </si>
  <si>
    <t>LMN, LGS, LWG</t>
  </si>
  <si>
    <t>Diffuser grates are corroded and failing.  Broken grates risk injury and mortality to adult salmon passing dams</t>
  </si>
  <si>
    <t xml:space="preserve">Original fishway cooling pump and spare have failed and need to be repaired. Third pump has been purchased.  </t>
  </si>
  <si>
    <r>
      <t xml:space="preserve">Comment </t>
    </r>
    <r>
      <rPr>
        <sz val="10"/>
        <color theme="1"/>
        <rFont val="Arial"/>
        <family val="2"/>
      </rPr>
      <t>- Red highlighted items currently affect meeting FPP criteria</t>
    </r>
    <r>
      <rPr>
        <b/>
        <sz val="10"/>
        <color theme="1"/>
        <rFont val="Arial"/>
        <family val="2"/>
      </rPr>
      <t xml:space="preserve">.  </t>
    </r>
  </si>
  <si>
    <t>Lower Granite</t>
  </si>
  <si>
    <t>Adult shad deterrence</t>
  </si>
  <si>
    <t>Develop methods to block adult shad from passing project</t>
  </si>
  <si>
    <t>Upgrade the Primary Dewatering Structure Flow Controls</t>
  </si>
  <si>
    <t>JFF Bypass System</t>
  </si>
  <si>
    <t>Sediment Recruitment Prevention</t>
  </si>
  <si>
    <t>Juvenile Fish Outfall Pipe Access Walkway</t>
  </si>
  <si>
    <t>All Projects</t>
  </si>
  <si>
    <t>Bypass Systems</t>
  </si>
  <si>
    <t>Vertical Barrier Screen (VBS) and Submerged Travelling Screen (STS) Rehab</t>
  </si>
  <si>
    <t>TDA fishway rockwall stabilization/repair</t>
  </si>
  <si>
    <t>Replace vertical bar/screen material. Rehab</t>
  </si>
  <si>
    <t>Basalt walls of both north ladder and south channel degrading with areas of failure.  Repair rockfall and stabilize structure.</t>
  </si>
  <si>
    <t xml:space="preserve">Spillway Crane and Gates Rehab, </t>
  </si>
  <si>
    <t xml:space="preserve">Spillway Bay 1 - 9 </t>
  </si>
  <si>
    <t xml:space="preserve">Project would complete holistic rehab of gates 1-9. Issues to address include Trunnion Bearings, Structural deficiencies, Mechanical deficiencies and any electrical deficiencies not corrected under Controls project. Engineering and Design in FY24 and Contract in FY25 and FY26.  </t>
  </si>
  <si>
    <t>Spillway Bay 10-23</t>
  </si>
  <si>
    <t>Project would complete holistic rehab of gates 10-23. Issues to address include Trunnion Bearings, Structural deficiencies, Mechanical deficiencies and any electrical deficiencies not corrected under Controls project.</t>
  </si>
  <si>
    <t>Spillway Gantry Crane Rehab/Replacement - Phase 1A/MMR</t>
  </si>
  <si>
    <t>This crane is 60 plus years old and is in poor condition. The condition results in low reliability and safety concerns. This crane is necessary for deploying stoplogs that are required to support spillway gate repair and maintenance. The crane may also be underrated. It is rated at 30 tons. Design documents specify a 50 ton crane would be required for deploying stoplogs under flow. The project scope also establishes the boundaries of a project, what’s in and what’s out. Included in the scope is the gantry crane and stoplogs.  Depending on the results of the alternatives analysis, this equipment may be refurbished or replace with something completely different.</t>
  </si>
  <si>
    <t>NOAA: TC needs more info for rank</t>
  </si>
  <si>
    <t>Status</t>
  </si>
  <si>
    <t>Phase 1A MMR submitted for funding</t>
  </si>
  <si>
    <t>Adult Fish Ladder South Cooling Water Structure</t>
  </si>
  <si>
    <t xml:space="preserve">Construction of an Ice Harbor Dam Adult Fish Ladder cooling water system. </t>
  </si>
  <si>
    <t>Rehab or Replace Fishway Attraction Water System (AWS) Pumps</t>
  </si>
  <si>
    <t>Aging pumps and infrastructure have high risk of failure</t>
  </si>
  <si>
    <t>Not started</t>
  </si>
  <si>
    <t>Hoists are aged and have failed, causing fishway to be temporarily closed and out of criteria</t>
  </si>
  <si>
    <t>Phase 1A completed.  Phase 1 design submitted for funding</t>
  </si>
  <si>
    <t xml:space="preserve">Not started </t>
  </si>
  <si>
    <t>Phase 1A submitted for funding</t>
  </si>
  <si>
    <t>Material purchase, needed to keep screens clear of debris</t>
  </si>
  <si>
    <t>Likely Project O&amp;M PM</t>
  </si>
  <si>
    <t>Generally of original equipment dating back to 1965. Some components have been replaced, repaired, or modified in an effort to maintain this critical function.  Finding replacement parts is difficult.  One of the pump speed reducers is making noise indicating an alignment or bearing problem. The drive shaft bearings leak oil. The drive shaft bearing oil coolers are too small and bearing temperatures are excessive. And, the wicket gates stem packing is difficult to keep drip free.</t>
  </si>
  <si>
    <t>Adult Ladder Cooling System Fish Egress Project</t>
  </si>
  <si>
    <t>This project is to install a new sluice gate on the cooling water intake (chimney) for the Little Goose Adult Fish Ladder. The sluice gate would allow operations staff to open the gate and release migrating fish that get trapped in the cooling chimney. Operations biologists have developed a concept design for the new sluice gate. The scope of the project would involve verifying design assumptions, fabrication, and installation of the sluice gate.</t>
  </si>
  <si>
    <t xml:space="preserve">Lost during high flows, protects north shore fishway entrance from shore eddy.  Replace jetty, access road, and repair erosion damage in area of north shore fishway entrance. </t>
  </si>
  <si>
    <t>Adult Fish Ladder North Cooling Water Structure</t>
  </si>
  <si>
    <t xml:space="preserve">Construction of a Lower Monumental Dam Adult Fish Ladder cooling water system. </t>
  </si>
  <si>
    <t>Phase 1a funded.  Phase 1 Design submitted for funding</t>
  </si>
  <si>
    <t>500kV Line-Drop and Isophase Bus Reconfigurations</t>
  </si>
  <si>
    <t>Main Unit T1 Transformer Replacements</t>
  </si>
  <si>
    <t>Not started.  Needs to be added to Fish Asset Plan</t>
  </si>
  <si>
    <t>Adult Ladder Turn Pool Gate Improvements</t>
  </si>
  <si>
    <t>The purpose of this project is to design and install a new turn pool gate, fabricated with a steel bar-screen type structure, and permanently affixed to a powered hoist system. The new design and hoist would allow the new gate to be operated automatically at any time. This would allow the maintenance staff to flush debris without any unplanned outages and can be opened mid-season to improve passage through fishway during times when the adult fish trap is not in operation; nights, weekends, etc.</t>
  </si>
  <si>
    <t>Not started.  May be able to conduct in-house with existing resources</t>
  </si>
  <si>
    <t>Transport</t>
  </si>
  <si>
    <t>Rehab 4000 and 8000 Series Fish Barges</t>
  </si>
  <si>
    <t>The Juvenile Fish Transportation Program uses barges to transport fish collected at several of the dams for release below Bonneville, the most downstream dam, as prescribed in 2020 NMFS BiOp Proposed Actions Section 1.3.1.2.5.  The program will continue into the foreseeable future driving the need for barges and trucks to transport the fish.  The existing fleet of barges is aged and in need of either refurbishment or replacement.  Capability reflects 100% appropriated amount, NOT just the Joint appropriated piece.  Under normal funding process, this project would be Joint-funded through the BPA Joint Capital program, but this program is extremely limited on funding for Joint assets.  The BPA cost allocation for Lower Granite Dam is 99.3% and the appropriated allocation is 0.7%.</t>
  </si>
  <si>
    <t>Project is looking into new system, using existing O&amp;M resources</t>
  </si>
  <si>
    <t xml:space="preserve">Construction of an McNary Dam Adult Fish Ladder cooling water system. </t>
  </si>
  <si>
    <t>Avian</t>
  </si>
  <si>
    <t>PIT Detection</t>
  </si>
  <si>
    <t>Avian Predation Deterrent</t>
  </si>
  <si>
    <t>This project is design and construction of a McNary Adult avian predation deterrence system, a 2020 CRS Biological Opinion requirement. Current systems (outfall cannon, lasers) have not proven effective and avian predation at McNary has been identified as having an impact on Endangered Species Act listed fish populations. FY24 funding is for the Engineering Design Report (EDR) and start of Plans and Specifications, FY26 capability has been identified for construction contract award. This project is to address the 2020 CRS Proposed Action and Biological Opinion requirement for deterring avian predation of juvenile fish passing through the spillway at McNary Dam, which has been identified as having an impact on Endangered Species Act listed fish populations. Requirement is listed in the 2020 CRS Biological Assessment, Section 2.6.1.3; ; 2020 NMFS CRS BiOp Section 1; 2020 NMFS CRS BiOp Section 1.3 Proposed Federal Action, Section 1.3.2.3 (p.78) and Section 2.2.3.1.10 Predation Management (p.223).</t>
  </si>
  <si>
    <t>PIT Detection Improvements at McNary Dam</t>
  </si>
  <si>
    <t xml:space="preserve">This project is for the design and construction of a system to improve detection of Passive Integrated Transponder (PIT)-tagged fish at McNary Dam (MCN), which are needed to generate system survival estimates as Required in the 2020 NMFS BiOp Terms and conditions 2.17.4.1.J.iii. Data shows a steep decline in these detections as a result of increased spill operations, which is likely to continue and is part of the CRS Stay Agreement. FY24 funding is for the Engineering Design Report (EDR), the Project has identified capability in FY26 for contract award to construct a PIT detection system at MCN.  </t>
  </si>
  <si>
    <t>Submitted for Phase1a funding</t>
  </si>
  <si>
    <t>Description</t>
  </si>
  <si>
    <t>ODFW context for ranking</t>
  </si>
  <si>
    <t>ODFW: Recommendation to prioritize McNary backlog before all other NWWD dams. This line item should include a rough cost estimate.</t>
  </si>
  <si>
    <t>ODFW: This seems to be using Bonneville Dam experience to further restrict delivering planned RCBA operations, so not seeing this as acceptable emphasis to prioritize it higher.</t>
  </si>
  <si>
    <t>ODFW: RCBA operations currently designed to reduce powerhouse encounters, but screening remains a priority component for fish passage. This line item should include a rough cost estimate.</t>
  </si>
  <si>
    <t>ODFW: If this were replacement of inadequate infrastructure than a higher priority would apply. As it currently reads rehabilitation of AWS which have commonly resulted in continued repetitive failures of varying durations of unplanned OOS events that decimate planned fish passage operations. Not seeing the actual criteria issues resulting in requiring a higher priority, if criteria issues are more apparent this may increase priority. This line item should include a rough cost estimate.</t>
  </si>
  <si>
    <t>ODFW: USACE emphasis of this issue should have been addressed decades ago (Folsom dam failure 1995, Foster Dam 2010), but it primarily became high priority when changes in dam personnel human health and safety rules were modified. Given the long-term actions may include elimination of this impediment (dam breach) it is ranked as a lower priority action. If this continues to result in modification in human health and safety rules restricting spillway operation as planned in the Resilient Columbia River Agreement (RCBA) it may emphasize more urgent consideration. This line item should include a rough cost estimate.</t>
  </si>
  <si>
    <t>ODFW: Debris management issues have a long history that may be needing improvement but are not as high priority as other items in the list.</t>
  </si>
  <si>
    <t>ODFW: This focuses on powerhouse passage route that is expected to be reduced using RCBA operations. We have encouraged having parts on hand in the past but do not see this as a high priority for powerhouse routes that are expected to reduce overall interactions. In the event that RCBA operations are degraded this priority may become more urgent.</t>
  </si>
  <si>
    <t>ODFW: Debris management/visual impairment issues have a long history that may be needing improvement but are not as high priority as other items in the list.</t>
  </si>
  <si>
    <t>ODFW: Lower priority because it is still accessible and is linked to the powerhouse passage route that has been deemphasized. If unplanned decreases in RCBA continue this priority may become more urgent.</t>
  </si>
  <si>
    <t>ODFW: The region has emphasized this recommendation's priority since 2017-2018 ERDC Modeling. It is unclear why it has not progressed since 2011 event and is still on this list. It's inclusion may do little to address adult passage concerns, however given the continued emphasis of within day flow fluctuations associated with flexible spill operations it may require more funding sources be considered. If adult passage was without issues prior to 2011 the ranking might be increased, but the issue has been emphasized since observation at the closing of Little Goose dam in early 1970's. This line item should include a rough cost estimate.</t>
  </si>
  <si>
    <t>ODFW: Contrasting an altered condition for the fishway entrance may require more consideration. At this time this is a lower priority than other items.</t>
  </si>
  <si>
    <t>ODFW: contrasting an altered condition for the count station may require more consideration. At this time this is a lower priority than other items.</t>
  </si>
  <si>
    <t>ODFW: contrasting an altered condition for the diffuser grating may require more consideration. At this time this is a lower priority than other items.</t>
  </si>
  <si>
    <t>ODFW: This focuses on powerhouse passage route that is expected to be reduced using RCBA operations. Because within day flow fluctuations include mandatory flexible spill operations this line item has a slightly higher priority than the other 3 dams. The current closure approach has been used to date and has not resulted in reconsultation of impacts. In the event that RCBA operations are degraded this priority may become more urgent.</t>
  </si>
  <si>
    <t>ODFW: The previous issues associate with the cooling pumps make this a moderate concern but unclear how past experience will improve operability and if other funding should be considered to maintain function of this infrastructure. This line item should include a rough cost estimate.</t>
  </si>
  <si>
    <t>ODFW: debris in the powerhouse route is a wider consideration than fish passage, so see this as a lower priority for this exercise. This focuses on powerhouse passage route that is expected to be reduced using RCBA operations.  In the event that RCBA operations are degraded this priority may become more urgent.</t>
  </si>
  <si>
    <t>ODFW: If this were replacement of inadequate infrastructure than a higher priority would apply. As it currently reads rehabilitation of AWS which have commonly resulted in continued repetitive failures of varying durations of unplanned OOS events that decimate planned fish passage operations. Not seeing the actual criteria issues resulting in requiring a higher priority, if criteria issues are more apparent this may increase priority.</t>
  </si>
  <si>
    <t>ODFW: Monitoring criteria is important but current reporting does not reinforce a high priority issue that if not updated will result in different expectations of meeting criteria. If failure is imminent may result in higher priority.</t>
  </si>
  <si>
    <t>ODFW: We discourage powerhouse passage route prioritization and do not recognize this issue as a high priority concern.</t>
  </si>
  <si>
    <t>ODFW: This line item has dragged out for too long as it is. What is the programing issue that has not been resolved over a  life cycle or more of several of ESA?</t>
  </si>
  <si>
    <t>ODFW: Adequate support for fish ladder criteria is a high priority. This should include some additional consideration when powerhouse flow is depended on for fish attraction and is unexpectedly interrupted. Fish pump 2 was replaced in 2014, so some additional effort should be included to eliminate the lack of durability and longevity of the auxiliary water supply system. This line item should include a rough cost estimate.</t>
  </si>
  <si>
    <t>ODFW: Full restoration of McNary spillway functionality is the highest priority for backlog funds.  This line item should include a rough cost estimate.</t>
  </si>
  <si>
    <t>ODFW: NOAA and CRITFC went to great lengths to include north spillway operation in 2024 emergency ops but NOAA prioritize this lower than others? If the regional commitment is to emphasize predation management this should be of high priority. This line item should include a rough cost estimate.</t>
  </si>
  <si>
    <t>ODFW: Oregon shore fish counts continue to be the dominate used ladder even though dewatering in restricted. Concern will require reprioritizing if the use is changed of catastrophic failure is imminent. This line item should include a rough cost estimate.</t>
  </si>
  <si>
    <t>ODFW: Is this meant to be one or the other (Replace or Rehab) or some are needing to be replaced while others are needing rehab? Assuming this is a unique item, Oregon shore fish counts continue to be the dominate used ladder even though dewatering in restricted. Concern will require reprioritizing if the use is changed of catastrophic failure is imminent. This line item should include a rough cost estimate.</t>
  </si>
  <si>
    <t>ODFW: Restrictive access for fish would change this priority. This line item should include a rough cost estimate.</t>
  </si>
  <si>
    <t>ODFW: If not being used closing them permanently will result in them continuing to not be used.</t>
  </si>
  <si>
    <t>?</t>
  </si>
  <si>
    <t>ODFW: Why does this only refer to the repair pit? Currently, this item is in the McNary workgroup portfolio and is for all gates and should be prioritized to restore spillway function. This line item should include a rough cost estimate.</t>
  </si>
  <si>
    <t>Supplies on hand.  Need funds for labor</t>
  </si>
  <si>
    <t>Replace 2000 barges</t>
  </si>
  <si>
    <t>Barges are at end of life.  Current pumping system is inadequate to degass river water during periods of high TDG</t>
  </si>
  <si>
    <t>Phase1a submitted fir funding</t>
  </si>
  <si>
    <t>All</t>
  </si>
  <si>
    <t>Support for fishway temperature monitoring</t>
  </si>
  <si>
    <t xml:space="preserve">CRIFM funds were provided for installation of temperature sensors that provide real-time posting of fishway temperatures but no funding has been identified for continued O&amp;M.  </t>
  </si>
  <si>
    <t>Repair/replace trash rake</t>
  </si>
  <si>
    <t>Failed inspection spring 2021</t>
  </si>
  <si>
    <t>L Goose</t>
  </si>
  <si>
    <t>Repair debris boom</t>
  </si>
  <si>
    <t>Ineffective design collects debris and allows debris to reach powerhouse where it increases risk of injury and mortality for juvenile fish</t>
  </si>
  <si>
    <t>Powerhouse</t>
  </si>
  <si>
    <t>Items not on fish asset plan</t>
  </si>
  <si>
    <t>CRFM projects added to allow status tracking</t>
  </si>
  <si>
    <t>Spillway auxiliary lifting beams are needed to provide interim fish passage operation while new spillway gate hoists and spillway cranes are being fabricated and installed over the next 3 to 15 years.  Auxiliary beams will be a sheave-hoist system that transfers loads to the spillway piers and allows operation of the spillway cranes within their operating capacity.</t>
  </si>
  <si>
    <t>ODFW: A suggestion of total failure resulting in complete blockage can not be managed with a list like this, it implies continued inaction puts all passage at risk which equates to wholesale negligence to maintain critical infrastructure. How long has this gone unsupported/funded? More details and a cost estimate should be included with this line item.</t>
  </si>
  <si>
    <t>ODFW: restrictive access for fish would change this priority. This line item should include a rough cost estimate.</t>
  </si>
  <si>
    <t>ODFW: Monitoring criteria and fluid operation of infrastructure is important but current reporting does not reinforce a high priority issue that if not updated will result in different expectations of meeting operation or criteria. If failure is imminent may result in higher priority.</t>
  </si>
  <si>
    <t>ODFW: fish ladder function is a high priority but current process is managing the issue. It may be a higher priority if passage delay is observed. This line item should include more information like cost estimate, duration of proposed work to eliminate the need for dredging.</t>
  </si>
  <si>
    <t>ODFW: Risk of failure has an inherent potential for every component. If this item has an imminent chance of failure it might be a higher priority.</t>
  </si>
  <si>
    <t>ODFW: Non-repairable and non-replaceable comments confuse the remedy for this line item. How do you update a system that is not repairable or replaceable?</t>
  </si>
  <si>
    <t>ODFW: fish ladder function is a high priority but it seems this has been funded through another process. Given the exploration for additional funds is focused on plans and specs it is getting a lower priority.</t>
  </si>
  <si>
    <t xml:space="preserve">Bonneville 1 Fish Ladder Diffuser </t>
  </si>
  <si>
    <t>ODFW: not an imminent need for meeting CRBA operations.</t>
  </si>
  <si>
    <t>ODFW: not a imminent need for meeting CRBA operations.</t>
  </si>
  <si>
    <t>ODFW: leaking expansion joint and other leaks in dams should not be over emphasized as imminent issue, but should be regularly maintained. This might be ranked higher if it was not a design item but as it is would be more likely to take 10 or more years to get to actually doing on the ground modification. in the event it has potential action with immediate repair it might be higher priority.</t>
  </si>
  <si>
    <t>ODFW: Avian deterrence is supported by all in the region, but the current system is functional. In the event of a full failure this item might require increased priority.</t>
  </si>
  <si>
    <t xml:space="preserve">ODFW: Adequate support for fish ladder criteria is a high priority but this item is heating, ventilation and air conditioning that serve other critical uses more than attraction to a fish ladder entrance. This should include some additional consideration when spillway flow is not being used for fish attraction or is unexpectedly interrupted. Some additional effort should be included to eliminate the lack of durability and longevity of the climate control system and identify how power production funds can support concerns with electrical infrastructure. </t>
  </si>
  <si>
    <t>ODFW: Do expansion joint get looked at regularly?</t>
  </si>
  <si>
    <t>ODFW: Leaking associated with abandoned infrastructure should not be over emphasized as imminent issue, but should be regularly maintained. This might be ranked higher if it requires closing down the ladder but it is not clear if this is at the design phase or shovel ready action. In the event it has potential action with immediate repair it might be higher priority. This item should include cost estimate.</t>
  </si>
  <si>
    <t>ODFW: Is this still an issue? Sounded like it may have been repaired.</t>
  </si>
  <si>
    <t>ODFW: The USACE has been putting this off, with many other actions using the condition to justify the delay in progress for other actions. This should be high priority but given past treatment by USG it is unclear that progress will get support even if this process identify it as the highest priority in the basin. Will this addition actually get reasonable treatment or will it remain an common impediment to fixing many other items on this list?</t>
  </si>
  <si>
    <t>ODFW: it is unclear if this is planning stage or an actual action that can be achieved. Given it is already past the life expectancy more information is needed to prioritize an item the USACE has not prioritized. It may be a high priority if it is imminent to fail and impacts 80% of the passage as emphasized. Why has this not already been prioritized and allowed to go beyond it's expected operational (life) expectancy?</t>
  </si>
  <si>
    <t>ODFW:  See this as a BPA expense being transferred to fish obligation.  If the shortfall is an imminent failure of the fishway it may be of higher priority.</t>
  </si>
  <si>
    <t>ODFW: Safety concerns has restricted access to this area, so is it going to be allowed even if the rank is high?</t>
  </si>
  <si>
    <t>ODFW: It is unclear if this is planning stage or an actual action that can be achieved. Given it is already past the life expectancy more information is needed to prioritize an item the USACE has not prioritized. It may be a high priority if it is imminent to fail and impacts 80% of the passage as emphasized. Why has this not already been prioritized and allowed to go beyond it's expected operational (life) expectancy?</t>
  </si>
  <si>
    <t>ODFW: This characterization is disappointing given the emphasis for prioritizing bay function was supported by ERDC modeling demonstrating that of all the bays to the south of the spill wall, bay nine had the highest potential for supporting the desired flow profile while directing fish into the most desirable pathway (not increase the predation concerns). The rationale for not making progress on spillway repair is poorly described here and should be updated to fit all aspects that have been used to delay restoring functional operations.</t>
  </si>
  <si>
    <t>ODFW: When did wire rope issues transfer to the other issues identified in one or another bay? At this point maintaining bays 1-9 functionality would be most defensible for high priority ranking. The other rehab is important to achieve advertised concern for downstream public safety but clearly has not been used the same as other principles like MW production, employee health and safety.</t>
  </si>
  <si>
    <t>ODFW: The USACE has been putting this off for decades, with much of the delay justified by other actions that have also failed to progress (rail replacement….). This should be high priority but given past treatment by USG it is unclear that progress will get support even if this process identify it as the highest priority in the basin. Will this addition actually get reasonable treatment or will it remain an common impediment to fixing many other items on this list?</t>
  </si>
  <si>
    <t xml:space="preserve">Dredge Bradford Island Fish Ladder Exit </t>
  </si>
  <si>
    <t>Remove Spillway Fish Elevators</t>
  </si>
  <si>
    <t>East and North count stations brush replace</t>
  </si>
  <si>
    <t>East and North Fishway Diffusers</t>
  </si>
  <si>
    <t xml:space="preserve">Removal of east and north fishway collection channel unused diffuser valves and permanent closure. Possible removal of east entrance, junction pool, east lower ladder and north ladder diffuser valves and maintain permanently opened. </t>
  </si>
  <si>
    <t>Automate Control of Spillway Engineering &amp; Design</t>
  </si>
  <si>
    <t>This project would design and install a new control system based on current technologies to increase accuracy, reliability and allow for automatic remote control. This project needs to align with the planned Control Room Modernization project. Engineering and Design in FY24 and Contract in FY25.</t>
  </si>
  <si>
    <t>South AWS Rehab Remaining 2 Fish Unit Turbine Pumps 
(SAP Name: Fish HYD Pumps U1 &amp; U2 Rehabilitiation?)</t>
  </si>
  <si>
    <t>South Fish Ladder Section 12 Wall Leak and erosion repair</t>
  </si>
  <si>
    <t>AWS pump rehab or replace</t>
  </si>
  <si>
    <t>Removable Spillway Weir (RSW) Rehab</t>
  </si>
  <si>
    <t>Replace South Shore Ladder Fishway Grating</t>
  </si>
  <si>
    <t>Spillway Gate Hoist Replacements</t>
  </si>
  <si>
    <r>
      <t xml:space="preserve">Items on Fish asset plan </t>
    </r>
    <r>
      <rPr>
        <b/>
        <sz val="10"/>
        <color rgb="FFFF0000"/>
        <rFont val="Arial"/>
        <family val="2"/>
      </rPr>
      <t>NEW ITEM COLUMN A IN RED</t>
    </r>
  </si>
  <si>
    <t xml:space="preserve">Design/replace hoist system to allow the spillway to operate safely and effectively in support of fish passage and FRM requirements. </t>
  </si>
  <si>
    <t>Inspect RSW and repair/replace/rehab:  seals, coatings (i.e. paint/corrosion protection), moving parts, etc.  Goal would be to increase the overall service-life of the asset.  The RSW is integral part of juvenile fish passage program at Ice Harbor Dam.</t>
  </si>
  <si>
    <t>Replace south shore ladder fishway grating. Existing diffuser gratings are in poor condition and impact adult lamprey passage.  Damaged and broken diffuser grating presents a risk for injury and death to migrating adult ESA-listed salmon and steelhead.</t>
  </si>
  <si>
    <t>Mounting system was updated in 2024.  Two spare pumps are in process of being repaired /rebuilt</t>
  </si>
  <si>
    <t>Adjustable Spillway Weir (ASW) Rehab</t>
  </si>
  <si>
    <t>Spillway Gates Rehabilitation</t>
  </si>
  <si>
    <t>Stilling Basin</t>
  </si>
  <si>
    <t>Stilling Basin Erosion Damage Repair</t>
  </si>
  <si>
    <t>Upgrade Primary JFF Separator</t>
  </si>
  <si>
    <t>Rehab spillway gates, sandblast, repair, and repaint skin plate and gate members.  Rehab and replace any needed electrical/control components.  Spillway gate system operation is necessary to maintain BiOp required spill patterns as well as FRM. Functioning spillway infrastructure are needed to fulfill 2020 NMFS BiOp Proposed Actions 1.3.1.2.2, 1.3.1.2.3, and 1.3.7.4.</t>
  </si>
  <si>
    <t>Due to 2020 NMFS BiOp required spill, the stilling basins are filling with sediment/debris and over time the sediment/debris causes damage to the dam structure via a "ball-milling" effect.  Bipartisan Infrastructure Law (BIL) funds were requested (FY23-FY25) and received to dredge the stilling basin to enable inspections of the base of the dam and any deflector structures for damage.  Damage to the dam structure is a risk to: Dam Safety, flood/spring runoff response, and would result in curtailment of required spill (BiOp requirement).</t>
  </si>
  <si>
    <t>Repair or mitigate the ongoing corrosion issues to increase the longevity of compliant operation of the facility and to modify the equipment and improve its design to provide improved maintenance access for timely repairs and safety of project personnel in order to reduce the amount of time the JFF is offline. Another objective would be to reduce injuries and mortalities to ESA listed salmonids, and lamprey through the same design improvements.</t>
  </si>
  <si>
    <t>Spillway Gate Hoist System Replacement</t>
  </si>
  <si>
    <t>Gears show excessive wear.  Parts being procured to make temporary repairs but hoists eventually will need to be replaced</t>
  </si>
  <si>
    <t>Phase1A funded.  Design phase submitted for funding</t>
  </si>
  <si>
    <t>Rehab spillway gates to upgrade trunnion hubs for automatic greasing system, replace and upgrade structural members, sandblast, repair, and repaint skin plate and gate members.   Functioning spillway infrastructure are needed to fulfill 2020 NMFS BiOp Proposed Actions 1.3.1.2.2, 1.3.1.2.3, and 1.3.7.4.</t>
  </si>
  <si>
    <t>Inspect RSW and repair/replace/rehab:  seals, coatings (i.e. paint/corrosion protection), moving parts, etc.  Goal would be to increase the overall service-life of the asset.  The RSW is integral part of juvenile fish passage system at Lower Monumental Dam.</t>
  </si>
  <si>
    <t xml:space="preserve">Due to 2020 NMFS BiOp required spill, the stilling basins are filling with sediment/debris and over time the sediment/debris causes damage to the dam structure via a "ball-milling" effect.  Bipartisan Infrastructure Law (BIL) funds were requested (FY23-FY25) and received to dredge the stilling basin to enable inspections of the base of the dam and any deflector structures for damage.  Damage to the dam structure is a risk to: Dam Safety, flood/spring runoff response, and would result in curtailment of required spill (BiOp requirement).  </t>
  </si>
  <si>
    <t>Phase1a funded. Design and construction ongoing.</t>
  </si>
  <si>
    <t>Phase1a submitted for funding</t>
  </si>
  <si>
    <t xml:space="preserve">Design/replace hoist system to allow the spillway to operate safely and effectively in support of fish passage requirements.  New hoists will also continue to allow support of FRM requirement. </t>
  </si>
  <si>
    <t>Rehab spillway gates, sandblast, repair, and repaint skin plate and gate members.  Rehab and replace any needed electrical/control components.  Spillway gate system operation is necessary to maintain BiOp required spill patterns as well as FRM operations. Functioning spillway infrastructure are needed to fulfill 2020 NMFS BiOp Proposed Actions 1.3.1.2.2, 1.3.1.2.3, and 1.3.7.4</t>
  </si>
  <si>
    <t xml:space="preserve">Due to 2020 NMFS BiOp required spill, the stilling basins are filling with sediment/debris and over time the sediment/debris causes damage to the dam structure via a "ball-milling" effect.  Bipartisan Infrastructure Law (BIL) funds were requested (FY23-FY25) and received to dredge the stilling basin to enable inspections of the base of the dam and any deflector structures for damage.  Damage to the dam structure would is a risk to: Dam Safety, flood/spring runoff response, and would result in curtailment of required spill (BiOp requirement). </t>
  </si>
  <si>
    <t>Two "extra" hoist will be included in the order.  Use in bays or held in reserve as spares is still being discussed</t>
  </si>
  <si>
    <t>Temporary Spillway Weirs (TSW) Rehab</t>
  </si>
  <si>
    <t>Inspect TSWs and repair/replace/rehab:  seals, coatings (i.e. paint/corrosion protection), moving parts, etc.  Goal would be to increase the overall service-life of the assets.</t>
  </si>
  <si>
    <t>Washington Fish Ladder Rehab</t>
  </si>
  <si>
    <t>The Washington shore fish ladder is in need of repairs due to age and failed or failing components.  Address failing assets to ensure continued safe adult fish passage and meet BiOp requirements and Fish Passage Plan criteria.  Capability reflects 100% appropriated amount, NOT just the Joint appropriated piece.  Under normal funding process, this project would be Joint-funded through the BPA Joint Capital program, but this program is extremely limited on funding for Joint assets.  The BPA cost allocation for McNary Dam is 81.3% and the appropriated allocation is 18.7%.</t>
  </si>
  <si>
    <t xml:space="preserve">ODFW: The addition of the SLAB has continued to be delayed while the utility of the concept has gone unrealized. Most notably hoists that were identified as in better condition continue to be operated under the more restrictive constraints (two engineered lifts only). </t>
  </si>
  <si>
    <t>ODFW: continue to recommend McNary spillway be highest priority among the NWW dams. What has been the regular schedule for maintaining functionality of the TSWs? How much of the list is already identified in expected life/use of the Weir? Has spill weir failed inspection? When was the spill weir last inspected?</t>
  </si>
  <si>
    <t>ODFW: continue to recommend McNary spillway be highest priority among the NWW dams. What has been the regular schedule for maintaining functionality of the RSW? How much of the list is already identified in expected life/use of the Weir? Has spill weir failed inspection? When was the spill weir last inspected?</t>
  </si>
  <si>
    <t>ODFW: continue to recommend McNary spillway be highest priority among the NWW dams. What has been the regular schedule for maintaining functionality of the ASW? How much of the list is already identified in expected life/use of the Weir? Has spill weir failed inspection? When was the spill weir last inspected? The ASW is the most recent update but still has never been used as designed (still low and high crest instead of continuous adjustability) how will this be addressed in future asset management?</t>
  </si>
  <si>
    <t xml:space="preserve">ODFW: this item seems to be drawing from McNary Emergency operation experience without level of details. Additionally, the Lower Monumental events also seem to instigate the addition to the list. When was this last inspected using formal specifications. What is the common inspection time frame. </t>
  </si>
  <si>
    <t xml:space="preserve">ODFW: this item seems to be drawing from McNary Emergency operation experience without level of details. Additionally, the Lower Monumental and Ice Harbor events also seem to instigate the addition to the list. When was this last inspected using formal specifications. What is the common inspection time frame. </t>
  </si>
  <si>
    <r>
      <t>Modification made 2023.  Operation has improved (</t>
    </r>
    <r>
      <rPr>
        <i/>
        <sz val="10"/>
        <color rgb="FFFF0000"/>
        <rFont val="Arial"/>
        <family val="2"/>
      </rPr>
      <t>how is this to be interpreted?</t>
    </r>
    <r>
      <rPr>
        <sz val="10"/>
        <color theme="1"/>
        <rFont val="Arial"/>
        <family val="2"/>
      </rPr>
      <t>)</t>
    </r>
  </si>
  <si>
    <r>
      <t>Repaired and operable (</t>
    </r>
    <r>
      <rPr>
        <i/>
        <sz val="10"/>
        <color rgb="FFFF0000"/>
        <rFont val="Arial"/>
        <family val="2"/>
      </rPr>
      <t>date ?</t>
    </r>
    <r>
      <rPr>
        <sz val="10"/>
        <color theme="1"/>
        <rFont val="Arial"/>
        <family val="2"/>
      </rPr>
      <t>)</t>
    </r>
  </si>
  <si>
    <r>
      <t>Completed (</t>
    </r>
    <r>
      <rPr>
        <i/>
        <sz val="10"/>
        <color rgb="FFFF0000"/>
        <rFont val="Arial"/>
        <family val="2"/>
      </rPr>
      <t>date ?</t>
    </r>
    <r>
      <rPr>
        <sz val="10"/>
        <color theme="1"/>
        <rFont val="Arial"/>
        <family val="2"/>
      </rPr>
      <t>)</t>
    </r>
  </si>
  <si>
    <t>ODFW: As currently reported this is not O&amp;M so not sure if it is being managed for ranks elsewhere?</t>
  </si>
  <si>
    <t>ODFW: this is not a high priority. This action has failed to demonstrate consistent and dependable results. Effort to improve in-river passage conditions should be prioritized over spending to continue collection and transport.</t>
  </si>
  <si>
    <t>ODFW: this is not a high priority.  Effort to improve in-river passage conditions should be prioritized over spending to separate fish by size. In the event the asset is expected to fail completely, this rank may require rethinking.</t>
  </si>
  <si>
    <t xml:space="preserve">ODFW: As currently reported this is not O&amp;M so not sure if it is being managed for ranks elsewhere? </t>
  </si>
  <si>
    <t>ODFW: Is this item NEW? This seems to be using Bonneville Dam experience to further restrict delivering planned RCBA operations, so not seeing this as acceptable emphasis to prioritize it higher.</t>
  </si>
  <si>
    <t>USACE Response to Comments</t>
  </si>
  <si>
    <t>This line item is primarily a place holder to highlight that having sufficient spare parts on hand is a priority in order to reduce outages for repairs.  There is no cost estimate associated with this item.</t>
  </si>
  <si>
    <t>This line item is primarily a place holder to highlight the ongoing need to maintain VBS and STS's is a priority in order to reduce outages for repairs.  There is no cost estimate associated with this item.</t>
  </si>
  <si>
    <t>This project was added in the last iteration, FY24.  Little Goose fishway pumps are performing adequately but their age and condition warrant developing plans for replacement before issues develop that would impact adult fish passage.</t>
  </si>
  <si>
    <t xml:space="preserve">CRFM funding for this project began FY25 and was discussed in FFDRWG meetings and workshops.     </t>
  </si>
  <si>
    <t>The fishway cooling system at Lower Granite Dam was the protype structure of this type in the CRS.  While the system has worked well we continue to try to make improvements.  This effort is intended to improve delivery of cooler forebay water to the ladder exit pools.</t>
  </si>
  <si>
    <t>Fishway AWS pumps at Lower Granite are operating at the limits of their capabilities because of evolving MOP and spill operations.  New pumps with updated capabilities are needed to maintain fish passage criteria under new operating conditions.</t>
  </si>
  <si>
    <t>Regular inspections have identified structural issue that, if not addressed in timely manner, could lead to outages that impact fish passage operations.</t>
  </si>
  <si>
    <t>Control systems are not working as intended increasing potential for fish passage operations to be out of criteria.  Repair or update is needed to assure optimal fish passage conditions.</t>
  </si>
  <si>
    <t>Velocity tracking system is not working as intended increasing potential for fish passage operations to be out of criteria.  Repair or update is needed to assure optimal fish passage conditions.</t>
  </si>
  <si>
    <t>I believe this project just needs to be closed out</t>
  </si>
  <si>
    <t>Entrance tracking systems are not working as intended increasing potential for fish passage operations to be out of criteria.  Repair or update is needed to assure optimal fish passage conditions.</t>
  </si>
  <si>
    <t xml:space="preserve">Current plans are to procure 22 new spillway hoists but to keep two in reserve.  </t>
  </si>
  <si>
    <t>There is a single repair pit.  While the repair pit will be used during process to replace spillway gates, this is considered a separate work item for funding</t>
  </si>
  <si>
    <t>Gates not is use are still points were leaks or weakness can cause failure and so still require maintenance.  Permanently closing with concrete or other material will eliminate this potential source of failure and maintenance.</t>
  </si>
  <si>
    <t xml:space="preserve">The control system is not working as intended increasing potential for the separator flow settings to be off.  Repair or replacement is needed to assure safe juvenile fish passage through the JFF.  </t>
  </si>
  <si>
    <t xml:space="preserve">CRFM funding for this project began FY25 and was discussed in FPOM and at SCT meetings.  Lower Granite Dam was selected as the initial location because of the desire to reduce the numbers of shad in the adult trap and the lower numbers at this Project will reduce the potential impacts to non-shad fish passing at the time.   </t>
  </si>
  <si>
    <t>Issues with the Washington shore fishway are similar to those described for the Oregon shore.  Typically 10-40% of fish will pass McNary Dam using the Washington shore fishway.  While this makes it a lower priority for repairs, it is still a priority to address issues before conditions become worse and impact adult passage at the Project</t>
  </si>
  <si>
    <t>d</t>
  </si>
  <si>
    <t xml:space="preserve"> </t>
  </si>
  <si>
    <r>
      <rPr>
        <b/>
        <sz val="10"/>
        <rFont val="Arial"/>
        <family val="2"/>
      </rPr>
      <t>ODFW:</t>
    </r>
    <r>
      <rPr>
        <sz val="10"/>
        <rFont val="Arial"/>
        <family val="2"/>
      </rPr>
      <t xml:space="preserve"> This inclusion of this item at Lower Granite seems poorly timed given the long history of the topic and higher densities elsewhere in the system. It has not been emphasized in O&amp;M funding or other or at least has a track recorded of being a low priority among considerations for limited funds.    </t>
    </r>
    <r>
      <rPr>
        <b/>
        <sz val="10"/>
        <rFont val="Arial"/>
        <family val="2"/>
      </rPr>
      <t>IDFG</t>
    </r>
    <r>
      <rPr>
        <sz val="10"/>
        <rFont val="Arial"/>
        <family val="2"/>
      </rPr>
      <t xml:space="preserve"> (13June24) - This is not maintenance of an existing structure. It is modification. We're more concerned about walleye passage than shad passage.</t>
    </r>
  </si>
  <si>
    <r>
      <rPr>
        <b/>
        <sz val="10"/>
        <rFont val="Arial"/>
        <family val="2"/>
      </rPr>
      <t xml:space="preserve">ODFW: </t>
    </r>
    <r>
      <rPr>
        <sz val="10"/>
        <rFont val="Arial"/>
        <family val="2"/>
      </rPr>
      <t>This seems to be using Bonneville Dam experience to further restrict delivering planned RCBA operations, so not seeing this as acceptable emphasis to prioritize it higher.</t>
    </r>
    <r>
      <rPr>
        <b/>
        <sz val="10"/>
        <rFont val="Arial"/>
        <family val="2"/>
      </rPr>
      <t>IDFG</t>
    </r>
    <r>
      <rPr>
        <sz val="10"/>
        <rFont val="Arial"/>
        <family val="2"/>
      </rPr>
      <t xml:space="preserve"> (13June24) - Not clear that this is maintenance - it looks like a modification. More detail necessary to rank      </t>
    </r>
    <r>
      <rPr>
        <b/>
        <sz val="10"/>
        <rFont val="Arial"/>
        <family val="2"/>
      </rPr>
      <t xml:space="preserve">NOAA: </t>
    </r>
    <r>
      <rPr>
        <sz val="10"/>
        <rFont val="Arial"/>
        <family val="2"/>
      </rPr>
      <t>TC needs more info for rank</t>
    </r>
  </si>
  <si>
    <r>
      <rPr>
        <b/>
        <sz val="10"/>
        <rFont val="Arial"/>
        <family val="2"/>
      </rPr>
      <t xml:space="preserve">ODFW: </t>
    </r>
    <r>
      <rPr>
        <sz val="10"/>
        <rFont val="Arial"/>
        <family val="2"/>
      </rPr>
      <t xml:space="preserve">USACE emphasis of this issue should have been addressed decades ago (Folsom dam failure 1995, Foster Dam 2010), but it primarily became high priority when changes in dam personnel human health and safety rules were modified. Given the long-term actions may include elimination of this impediment (dam breach)  it is ranked as a lower priority action. If this continues to result in modification in human health and safety rules restricting spillway operation as planned in the Resilient Columbia River Agreement (RCBA) it may emphasize more urgent consideration. This line item should include a rough cost estimate. </t>
    </r>
    <r>
      <rPr>
        <b/>
        <sz val="10"/>
        <rFont val="Arial"/>
        <family val="2"/>
      </rPr>
      <t>WDFW:</t>
    </r>
    <r>
      <rPr>
        <sz val="10"/>
        <rFont val="Arial"/>
        <family val="2"/>
      </rPr>
      <t>If safety is a concern, WDFW is willing to rank it a 5.</t>
    </r>
  </si>
  <si>
    <t>CRFM funded / new fish asset</t>
  </si>
  <si>
    <t>CRFM funded / recapitalize fish asset</t>
  </si>
  <si>
    <t xml:space="preserve">Cranes Phase1 in progress. Hoists prototype in design with additional hoists to be ordered. Gates Phase1a in progress. </t>
  </si>
  <si>
    <t>This is one component of project to rejuvenate fishway dewatering system</t>
  </si>
  <si>
    <t xml:space="preserve">Spillway gate repair pit needs updating electrical, lighting, access and air quality handling.  </t>
  </si>
  <si>
    <t>ODFW: this improvement has been emphasized as a high priority since 2020 but has not been progressing with urgency. Achieving this action will provide relief to many aspects of fish passage management used to restrict progress in system. Priority is instrumenting non-powerhouse routes, not modification to current powerhouse only routes. As currently reported this is not O&amp;M so not sure if it is being managed for ranks elsewhere?</t>
  </si>
  <si>
    <t xml:space="preserve">CRFM funding for this project began FY25 and was discussed in FPOM and at SCT meetings.  While potential to cool fishways at McNary is less than at Lower Granite and Little Goose dams, the Region decided there will be a benefit to developing cooling systems at McNary, Ice Harbor and Lower Monumental dams.     </t>
  </si>
  <si>
    <t>Spillway auxiliary lifting beam SLAB</t>
  </si>
  <si>
    <t xml:space="preserve">Hoists identified as being overloaded by 100-125% are restricted to two engineered lifts per year (12 month period).  The SLAB contract has been awarded and estimated deployment is spring 2026.  The device will allow limited use for full-leaf gates.  </t>
  </si>
  <si>
    <t xml:space="preserve">TSWs are visually inspected annually.  HSS inspections with dewatered gates are made for several spill gates each year.  Because TSWs have less moving parts there are fewer wear points but, as with any metal infrastructure, these devices are susceptible to corrosion and so require regular treatment.  Eventually these structures will need significant repair or replacement.  Preemptive planning for this eventuality will reduce risk for failure and impacts to juvenile fish passage operations in the future </t>
  </si>
  <si>
    <t>ODFW: The Oregon Shore Ladder consistently pass a higher proportion of adult but has yet to be addressed for long standing issues. Given a need to emphasize prioritization, the most used route should be prioritized. In the event a imminent failure is anticipated this line item might require higher priority ranking.</t>
  </si>
  <si>
    <t xml:space="preserve">Juvenile collection channel's two side dewatering valves do not operate correctly, causing water elevation fluctuations that require frequent manual adjusting.  Likely the fix will involve installation of a new system.  </t>
  </si>
  <si>
    <t xml:space="preserve">This line item is a placeholder to recognize an emerging issue we are seeing at all projects.  Current and future projects to remove sediment from stilling basins, and subsequent post-removal monitoring, will further inform us on need for development of preventive measures.  There is no cost estimate associated with this item. </t>
  </si>
  <si>
    <t xml:space="preserve">Budget estimates beyond the current Congressional appropriations or President's Budget are typically not provided outside the Corps planning process.  The intended purpose for this list is to inform the Region of critical infrastructure needs and  allow the Region to provide input for prioritizing repairs through rankings.  </t>
  </si>
  <si>
    <t xml:space="preserve">Ice Harbor AWS pumps are near their expected operational life span and needed repairs have been increasing.  Failure to preemptively address the issue will increase the risk to outages that will impact adult fish passage operations. </t>
  </si>
  <si>
    <t xml:space="preserve">Ice Harbor fishway entrance gates hoists and controls are near their expected operational life span and needed repairs have been increasing.  While failure of fishway entrances does not directly impact human safety, not preemptively addressing the issue will increase the risk to outages that will impact adult fish passage.  </t>
  </si>
  <si>
    <t xml:space="preserve">The Ice Harbor spillway crane is near the expected operational life span, and wear of moving parts has been accelerated by expansion of spill operations.  In this instance, slow or delayed operation of the crane can increase risks to human safety and failure to preemptively address the issue will increase the risks for failure.                                          </t>
  </si>
  <si>
    <t>Can only access outfall pipe by boat for maintenance and repairs</t>
  </si>
  <si>
    <t xml:space="preserve">Ice Harbor RSW is inspected semiannually.  Test sinking occurs every five years. Items noted to need addressing during inspections include replacement of seals and coatings to prevent corrosion. Failure to preemptively address known issues can lead to the need for more significant repairs later.  </t>
  </si>
  <si>
    <t xml:space="preserve">Spillway hoists are visually inspected weekly.  Gear boxes are inspected and oil is sampled annually, and changed if needed.  Two hoists a year receive dam safety HSS inspections.  The age and wear and tear occurring from current spill program warrant developing plans to replace hoists before significant issues occur that would impact spill operations.  </t>
  </si>
  <si>
    <t>ODFW: Is this new? It is not ranked by many and seems to build on failures that have been occurring after implementing the original assets? Repeating LGR and LGS cooling concept may be an option but the further away from Dworshak the Dam the less likely this action will impact water temperature issues. As currently reported this is not O&amp;M so not sure if it is being managed for ranks elsewhere?</t>
  </si>
  <si>
    <t xml:space="preserve">CRFM funding for this project began FY25 and was discussed in FPOM and at SCT meetings.  While potential to cool fishways at Ice Harbor is less than at Lower Granite and Little Goose dams, the Region decided there will be a benefit to developing cooling systems at McNary, Ice Harbor and Lower Monumental dams.     </t>
  </si>
  <si>
    <t xml:space="preserve">We believe we have resolved the issue that caused the failure of two original pumps.  A third (new) pump is currently operating the cooling system at Little Goose and funds are being developed to repair the two original pumps. </t>
  </si>
  <si>
    <t>The fish system control program is proving unreliable and inadequate to balance the adult fishway in “automated” mode.  Biologist personnel are manually adjusting and balancing the adult fishway with increasing frequency. Fishway entrances operate in manual mode only, requiring regular inspections and manual adjustments to maintain fishway criteria</t>
  </si>
  <si>
    <t>Likely to be O&amp;M funding</t>
  </si>
  <si>
    <t>Is this new, it is not ranked by many and seems to build on failures that have been occurring after implementing the original assets?</t>
  </si>
  <si>
    <t xml:space="preserve">The Little Goose ASW is inspected semiannually.  The ASW is unique for the surface route weirs because it is adjustable but, controls have been problematic in recent years require repairs and, at times, manual operation to maintain functionality.  Plans involve investigating assessing alternative to rehab or replace with new design.    </t>
  </si>
  <si>
    <t xml:space="preserve">Similar to Ice Harbor, spillway hoists are visually inspected weekly.  Gear boxes are inspected and oil is sampled annually, and changed if needed.  Two hoists a year receive dam safety HSS inspections.  The age and wear and tear occurring from current spill program warrant developing plans to replace hoists before significant issues occur that would impact spill operations.  </t>
  </si>
  <si>
    <t xml:space="preserve">Spillway gates are visually inspected annually.  Two gates a year are dewatered for climbing inspections.  The age and wear and tear occurring from current spill program warrant developing plans to rehab gates before significant issues occur that would impact spill operations.  </t>
  </si>
  <si>
    <t>Removing and preventing effects of corrosion is an ongoing effort for any infrastructure in contact with water.  In addition, lessons learned from upgrades to Lower Granite JFF can be used to improve fish safety and handling at Little Goose facility</t>
  </si>
  <si>
    <t>New - In process. Would be applicable to multiple dams. T1C showing elevated gas levels that may lead to derating of T1 units.</t>
  </si>
  <si>
    <t>Not fish infrastructure but can significantly influence fish operations</t>
  </si>
  <si>
    <t xml:space="preserve">CRFM funding for this project began FY25 and was discussed in FPOM and at SCT meetings.  While potential to cool fishways at Lower Monumental is less than at Lower Granite and Little Goose dams, the Region decided there will be a benefit to developing cooling systems at McNary, Ice Harbor and Lower Monumental dams.     </t>
  </si>
  <si>
    <t xml:space="preserve">The RSW is inspected semiannually.  Test sinking occurs every five years. Items noted to need addressing during inspections include replacement of seals and coatings to prevent corrosion. Failure to preemptively address known issues can lead to the need for more significant repairs later.  </t>
  </si>
  <si>
    <t>Rehab/replace fishway AWS pumps</t>
  </si>
  <si>
    <t>Reduce leaking and annual maintenance of stoplogs</t>
  </si>
  <si>
    <t xml:space="preserve">Studies have shown floating orifice gates have relatively low use but they make balancing the fishways and maintaining criteria more challenging.  Closing some or all of remaining FOGs still in use should allowing more effective use of fishways and reduce maintenance requirements.  </t>
  </si>
  <si>
    <t>Inspect RSW and repair/replace/rehab:  seals, coatings (i.e. paint/corrosion protection), moving parts, etc.  Goal would be to increase the overall service-life of the asset. The Lower Granite Dam Removable Spillway Weir was constructed in 2001, was operated for fish passage in 2002, and was successfully commissioned through two controlled descent to the stowed position in 2003. While the system at Lower Granite was successfully commissioned with control over both stow and deploy sequences, the system has not operated properly since. Several attempts have been made to stow the RSW but these attempts have not resulted in a successful stow test. Field testing and evaluation in 2007 resulted in some modifications to the position indication system being made in late 2009 into early 2010.  However, subsequent stow attempts to test the effectiveness of these modifications were not successful.  The RSW is an integral part of the juvenile fish passage system at Lower Granite Dam.</t>
  </si>
  <si>
    <t xml:space="preserve">The RSW at Lower Granite Dam was the prototype structure of its type in the CRS and has been operation for over 20 years.  The RSW is inspected semiannually.  Attempts to test sink the RSW have not been successful for many years.  In addition to repair of replacement of the control systems include replacement of seals and coatings to prevent corrosion. Failure to preemptively address known issues can lead to the need for more significant repairs later.  </t>
  </si>
  <si>
    <t xml:space="preserve">ODFW: Not recognizing this work item as fish asset item. Given the dwindling fish asset coverage this item should be a power asset covered by BPA not dwindling fish assets. See this as a BPA expense being transferred to fish obligation. </t>
  </si>
  <si>
    <t xml:space="preserve">The JD North Fish Pump 4 needs to be unstacked and repairs are needed to the lower pump assemblies guide bearing. This is in addition to the replacement that's need to the motors lower bearing assembly which needs replacement.  </t>
  </si>
  <si>
    <t>The entire set of avian lines need to be replaced. Inclement weather (high winds, extreme heat, icy conditions, etc.) causes the lines to wear out beyond their expected shelf life, and many of the lines have already failed while the remaining lines could fail at anytime and are at their expected end of life.</t>
  </si>
  <si>
    <t xml:space="preserve">The HVAC system used to cool the north fish ladder pump room needs to be replaced.  The system is critical in keeping cool the electrical components, VFD drives and substations for the North fish pumps which provide attraction water to the fish ladder.  Increased temperatures during the Summer would likely cause system issues and result in fish passage violations. </t>
  </si>
  <si>
    <t xml:space="preserve">The south fishway expansion joints are  in need of repair.  The majority of these joints start leaking as the weather turns colder.  The leaking joints could cause other issues at the ground level with erosion around the support columns of the fishway.   </t>
  </si>
  <si>
    <t xml:space="preserve">Develop contract to upgrade the Spillway Crane controls, hoisting equipment, drive system and structure.  The Spillway Crane is used for maintenance and emergency installation of stoplogs under gate failures to control the river flow. The rehab would modernize the existing controls making the crane safer and more reliable.   The control system is outdated and parts are not available.  Control parts must be repaired or invented on site.   The hoisting equipment failure rates are increasing due to the high number of duty cycles and operating environment. Crane reliability is decreasing.  Out of service durations and occurrences are increasing due to equipment failures from the number of duty cycles and replacement parts not being available.  A failure could cause an injury or impact the ability to maintain and operate the Spillway.  Crane is required to  perform emergency stoplog installations, inspections and maintenance of spillway Tainter gates. New top-spill weirs have been installed which causes more frequent use of the crane. Electrical systems have been failing.  FY25 E&amp;D $250k, FY26 CT $1.1M.  Install four (4) automated Spillway gate Lubrication system using environmentally acceptable lubricants.  Trunnion Bushings are failing and require replacement. Gates overstressed due to trunnion friction, possible buckled end frames.  The spillway gates operate differently than designed to pass juvenile fish and require more frequent lubrication.  The existing system has to be lubricate by hand.  Plans and specifications for redesigning the spillway gates braking and gearbox system, re-wiring the controls, upgrading the control system which is incorporated with the GDACS system, and including a farval self lubricating system. There have been frequent failures of gearboxes and multiple cases of the brakes burning up due to sticking closed. Spare parts are now required to be specially built. We also have to remove and send brakes out for refurbishment. Cost of refurbishment is beyond credit card limit, leading to lengthy out of service windows. The controls for the spillway gates are also in poor/antiquated condition. </t>
  </si>
  <si>
    <t>Past life expectancy. Cavitation becoming unrepairable</t>
  </si>
  <si>
    <r>
      <rPr>
        <b/>
        <sz val="10"/>
        <rFont val="Arial"/>
        <family val="2"/>
      </rPr>
      <t>ODFW:</t>
    </r>
    <r>
      <rPr>
        <sz val="10"/>
        <rFont val="Arial"/>
        <family val="2"/>
      </rPr>
      <t xml:space="preserve"> echo IDFG input. See this as a BPA expense being transferred to fish obligation</t>
    </r>
    <r>
      <rPr>
        <b/>
        <sz val="10"/>
        <rFont val="Arial"/>
        <family val="2"/>
      </rPr>
      <t>. IDFG</t>
    </r>
    <r>
      <rPr>
        <sz val="10"/>
        <rFont val="Arial"/>
        <family val="2"/>
      </rPr>
      <t xml:space="preserve"> - Not fish-facility maintenance = 0; connection to fish passage is adult passage under a partial or whole powerhouse outage; however, this should not be put forward as fish focused. This is transmission infrastructure.</t>
    </r>
  </si>
  <si>
    <r>
      <rPr>
        <b/>
        <sz val="10"/>
        <rFont val="Arial"/>
        <family val="2"/>
      </rPr>
      <t>ODFW:</t>
    </r>
    <r>
      <rPr>
        <sz val="10"/>
        <rFont val="Arial"/>
        <family val="2"/>
      </rPr>
      <t xml:space="preserve"> Still waiting for information to adequately consider. This focuses on powerhouse passage route that is expected to be reduced using RCBA operations. We have encouraged having parts on hand in the past but do not see this as a high priority for powerhouse routes that are expected to reduce overall interactions. In the event that RCBA operations are future degraded this priority may become more urgent.</t>
    </r>
    <r>
      <rPr>
        <b/>
        <sz val="10"/>
        <rFont val="Arial"/>
        <family val="2"/>
      </rPr>
      <t xml:space="preserve"> IDFG </t>
    </r>
    <r>
      <rPr>
        <sz val="10"/>
        <rFont val="Arial"/>
        <family val="2"/>
      </rPr>
      <t xml:space="preserve">(13June24) - Not enough information to adequately consider. What benefit would come from the update? </t>
    </r>
  </si>
  <si>
    <t xml:space="preserve">.  </t>
  </si>
  <si>
    <t>ODFW: USACE emphasis of this issue should have been addressed decades ago (Folsom dam failure 1995, Foster Dam 2010), but it primarily became high priority when changes in dam personnel human health and safety rules were modified. Given the long-term actions may include elimination of this impediment (dam breach) it is ranked as a lower priority action. If this continues to result in modification in human health and safety rules restricting spillway operation as planned in the Resilient Columbia River Agreement (RCBA) it may emphasize more urgent consideration. This line item should include a rough cost estimate.3 w/ caveat. This is important for fish passage, but it is more important for dam safety and should be put forward as such</t>
  </si>
  <si>
    <r>
      <t xml:space="preserve">Reduce entrainment of debris to </t>
    </r>
    <r>
      <rPr>
        <sz val="10"/>
        <rFont val="Arial"/>
        <family val="2"/>
      </rPr>
      <t>spillway</t>
    </r>
    <r>
      <rPr>
        <sz val="10"/>
        <color theme="1"/>
        <rFont val="Arial"/>
        <family val="2"/>
      </rPr>
      <t xml:space="preserve"> stilling basins</t>
    </r>
  </si>
  <si>
    <t>Inspect ASW and repair/replace/rehab:  seals, coatings (i.e. paint/corrosion protection), moving parts, etc.  Goal would be to increase the overall service-life of the asset.  The ASW is integral part of juvenile fish passage program at Little Goose Dam.</t>
  </si>
  <si>
    <t>Engineering Design Report (EDR) completed.</t>
  </si>
  <si>
    <t>Little Goose-New</t>
  </si>
  <si>
    <t>Upgrade Primary JFF Dewatering Structure</t>
  </si>
  <si>
    <t>Needs Scoping</t>
  </si>
  <si>
    <t>Added from fish Asset plan</t>
  </si>
  <si>
    <t>Not started.  Needs to be added to Fish Asset Plan. Rewind project may partially address issues described here.</t>
  </si>
  <si>
    <t>Fishway trap repairs</t>
  </si>
  <si>
    <t>Project scoping started</t>
  </si>
  <si>
    <t>Leaks from adult fish trap drainage vault were discovered in 2025.  Emergency repairs were made by grouting leaks, but permanent fix is needed to assure further damage to JFF and fishway foundation occurs</t>
  </si>
  <si>
    <t>Phase 1A started</t>
  </si>
  <si>
    <t>Phase 1 Design funding paused</t>
  </si>
  <si>
    <t>Engineering Design Report (EDR) completed. Bubbler pilot underway</t>
  </si>
  <si>
    <t>Construction winter 2025/26</t>
  </si>
  <si>
    <t>Phase 2 design stated</t>
  </si>
  <si>
    <t xml:space="preserve">Phase1a completed.  Phase1 Design submitted for funding.  </t>
  </si>
  <si>
    <t>Engineering Design Report (EDR) completed.  Need to develop air supply for bubbler pilot</t>
  </si>
  <si>
    <t>Active</t>
  </si>
  <si>
    <t>Inactive</t>
  </si>
  <si>
    <t>Complete</t>
  </si>
  <si>
    <t>BECOES, planned construction Nov 2026</t>
  </si>
  <si>
    <t>Not Started</t>
  </si>
  <si>
    <t>Pump removed, investigating repair options.</t>
  </si>
  <si>
    <t>Completed March 2026</t>
  </si>
  <si>
    <t>Lines 80-128 Replaced using O&amp;M.  Likely partial replacement of remaining lines using future O&amp;M.</t>
  </si>
  <si>
    <t>Completed 2018</t>
  </si>
  <si>
    <t>Partially completed.  Repaired 3 of 7 joints in Feb 2026.</t>
  </si>
  <si>
    <t>Phase 1a</t>
  </si>
  <si>
    <t xml:space="preserve">Weirs pulled Dec 2024 for cavitation repair. </t>
  </si>
  <si>
    <t>Completed 3/2026.</t>
  </si>
  <si>
    <t>FSQ4 arc flash completed 8/2025 w/ IIJA funds.  All others pending</t>
  </si>
  <si>
    <t xml:space="preserve">4/2026 Active PDT project.  Working towards solicitation. </t>
  </si>
  <si>
    <t>No Update</t>
  </si>
  <si>
    <t>4/2026 Active PDT Part of PH1A gate 1-9 rehab.</t>
  </si>
  <si>
    <t>Design started, funds expired and waiting on additional funding.</t>
  </si>
  <si>
    <t>PDT started FY26.  Funding expried 3/2026, awaiting addional funds. DDR @ 30%</t>
  </si>
  <si>
    <t>PH1A started FY26.  No update.</t>
  </si>
  <si>
    <t>Status (Active / Inactive)</t>
  </si>
  <si>
    <t>Replace &amp; Secure Collection Channel Diffuser Grating B1</t>
  </si>
  <si>
    <t xml:space="preserve">The Powerhouse 1 Collection Channel grating is aged and deteriorating. This effort will include the complete replacement of the PH1 Collection Channel Grating. Installation must occur in an even number fiscal year. </t>
  </si>
  <si>
    <t xml:space="preserve">Grating has deteriorated to the point that it is unsafe to walk on when the channel is dewatered. Only about 10% of B2 diffuser grating has been replaced through regular O&amp;M. </t>
  </si>
  <si>
    <t xml:space="preserve">Spillway power, unwatering pumps and other critical equipment are controlled by a single system (PLC interfaces). The current system is past its useful life and spare parts can no longer be procurred.  Failures will result in loss of remote monitoring and control of one or more bays.   The design is complete, materials were purchased in FY24 and installation is planned to reach completion in FY26.  </t>
  </si>
  <si>
    <t>Valve is obsolete and inherently carries a risk of failure between the conduits. P&amp;S started in FY25 and are expected to finish in FY26.</t>
  </si>
  <si>
    <t>Update fishway controls system.  Current fishway controls are a mix of old systems that do not allow for master control and single point monitoring. Master controls and single point monitoring allows operators and fish biologists to operate Fishway controls in a precise manner, monitor changes instantaneously and gather data to support biological studies and implement historian for trend evaluation. Additionally, systems upgrades extend our capabilities to remote program, apply system updates, increase cyber security and ease maintenance and troubleshooting. Completed FY2025</t>
  </si>
  <si>
    <t xml:space="preserve">The diffuser valves and fish valves are failing and require replacement. This line item is for replacement and/or rehab of all B1 diffusers and fish valves.  Stimulus funds provided plans and specifications for the necessary repairs. Phase 1A in progress. </t>
  </si>
  <si>
    <t>Spillway Crane Repairs and Rehab</t>
  </si>
  <si>
    <t>Cranes have structural corrosion issues.  Original mechanical and electrical equipment requires constant attendance and maintenance during crane operations.  Failure would result in inability to raise gates in 2 bays for spill, inability to raise and split any gates during an extreme spill event, and may not meet BIOP requirements.</t>
  </si>
  <si>
    <t>Spillway Hoist Repairs and Rehab</t>
  </si>
  <si>
    <t xml:space="preserve">Modify Spillway Hoist Controls and add a redundant stopping brake. Purchase and replace wire ropes on spillway gates and cranes. </t>
  </si>
  <si>
    <t>Permanent B-Branch Shoreline Repair</t>
  </si>
  <si>
    <t>The B-Branch Fish Ladder at Bonneville Lock and Dam has undercutting and armor damage that has been repaired in 1965, 2011, 2017, and 2023 but the problem of high velocity spill at low tailwater elevations still exist. Short term repairs have been expensive due to the urgency and time constraints inherent to operations. A long-term solution will be cost comparative to an emergency repair with higher confidence in structural stability.</t>
  </si>
  <si>
    <t xml:space="preserve">Items on Fish asset plan </t>
  </si>
  <si>
    <t>Phase 1 completed.  Design completed.  Contract awarded FY26</t>
  </si>
  <si>
    <t>Original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</si>
</sst>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0.0"/>
  </numFmts>
  <fonts count="19" x14ac:knownFonts="1">
    <font>
      <sz val="11"/>
      <color theme="1"/>
      <name val="Tw Cen MT"/>
      <family val="2"/>
      <scheme val="minor"/>
    </font>
    <font>
      <sz val="11"/>
      <color theme="1"/>
      <name val="Tw Cen MT"/>
      <family val="2"/>
      <scheme val="minor"/>
    </font>
    <font>
      <sz val="11"/>
      <name val="Tw Cen MT"/>
      <family val="2"/>
      <scheme val="minor"/>
    </font>
    <font>
      <sz val="10"/>
      <color theme="1"/>
      <name val="Arial"/>
      <family val="2"/>
    </font>
    <font>
      <b/>
      <sz val="10"/>
      <color theme="1"/>
      <name val="Arial"/>
      <family val="2"/>
    </font>
    <font>
      <sz val="12"/>
      <name val="Times New Roman"/>
      <family val="1"/>
    </font>
    <font>
      <sz val="10"/>
      <name val="Arial"/>
      <family val="2"/>
    </font>
    <font>
      <sz val="10"/>
      <color rgb="FF000000"/>
      <name val="Arial"/>
      <family val="2"/>
    </font>
    <font>
      <b/>
      <sz val="10"/>
      <color rgb="FFFF0000"/>
      <name val="Arial"/>
      <family val="2"/>
    </font>
    <font>
      <sz val="10"/>
      <color rgb="FFFF0000"/>
      <name val="Arial"/>
      <family val="2"/>
    </font>
    <font>
      <i/>
      <sz val="10"/>
      <color rgb="FFFF0000"/>
      <name val="Arial"/>
      <family val="2"/>
    </font>
    <font>
      <i/>
      <sz val="10"/>
      <color theme="1"/>
      <name val="Arial"/>
      <family val="2"/>
    </font>
    <font>
      <b/>
      <sz val="10"/>
      <name val="Arial"/>
      <family val="2"/>
    </font>
    <font>
      <sz val="11"/>
      <color theme="1"/>
      <name val="Times New Roman"/>
      <family val="1"/>
    </font>
    <font>
      <sz val="10"/>
      <color theme="1"/>
      <name val="Times New Roman"/>
      <family val="1"/>
    </font>
    <font>
      <b/>
      <sz val="10"/>
      <color theme="1"/>
      <name val="Times New Roman"/>
      <family val="1"/>
    </font>
    <font>
      <sz val="10"/>
      <name val="Times New Roman"/>
      <family val="1"/>
    </font>
    <font>
      <b/>
      <sz val="12"/>
      <color rgb="FFFF0000"/>
      <name val="Times New Roman"/>
      <family val="1"/>
    </font>
    <font>
      <b/>
      <sz val="11"/>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rgb="FFFFC000"/>
        <bgColor indexed="64"/>
      </patternFill>
    </fill>
    <fill>
      <patternFill patternType="solid">
        <fgColor rgb="FFFFFFCC"/>
        <bgColor indexed="64"/>
      </patternFill>
    </fill>
    <fill>
      <patternFill patternType="solid">
        <fgColor rgb="FFFF0000"/>
        <bgColor indexed="64"/>
      </patternFill>
    </fill>
    <fill>
      <patternFill patternType="solid">
        <fgColor theme="6" tint="0.59999389629810485"/>
        <bgColor indexed="64"/>
      </patternFill>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style="thin">
        <color auto="1"/>
      </right>
      <top style="thin">
        <color auto="1"/>
      </top>
      <bottom/>
      <diagonal/>
    </border>
  </borders>
  <cellStyleXfs count="3">
    <xf numFmtId="0" fontId="0" fillId="0" borderId="0"/>
    <xf numFmtId="44" fontId="1" fillId="0" borderId="0" applyFont="0" applyFill="0" applyBorder="0" applyAlignment="0" applyProtection="0"/>
    <xf numFmtId="0" fontId="3" fillId="0" borderId="0"/>
  </cellStyleXfs>
  <cellXfs count="118">
    <xf numFmtId="0" fontId="0" fillId="0" borderId="0" xfId="0"/>
    <xf numFmtId="0" fontId="3" fillId="0" borderId="0" xfId="0" applyFont="1" applyAlignment="1">
      <alignment horizontal="left" vertical="center" wrapText="1"/>
    </xf>
    <xf numFmtId="0" fontId="4" fillId="0" borderId="0" xfId="0" applyFont="1" applyAlignment="1">
      <alignment horizontal="left" vertical="center" wrapText="1"/>
    </xf>
    <xf numFmtId="0" fontId="3" fillId="0" borderId="0" xfId="0" applyFont="1" applyAlignment="1">
      <alignment horizontal="center" vertical="center" wrapText="1"/>
    </xf>
    <xf numFmtId="0" fontId="3" fillId="0" borderId="1" xfId="0"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2" fillId="0" borderId="1" xfId="1" applyNumberFormat="1" applyFont="1" applyFill="1" applyBorder="1" applyAlignment="1">
      <alignment horizontal="center" vertical="center"/>
    </xf>
    <xf numFmtId="0" fontId="4" fillId="4" borderId="1" xfId="0" applyFont="1" applyFill="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horizontal="left" vertical="center" wrapText="1"/>
    </xf>
    <xf numFmtId="0" fontId="3" fillId="3" borderId="1" xfId="0" applyFont="1" applyFill="1" applyBorder="1" applyAlignment="1">
      <alignment horizontal="left" vertical="center" wrapText="1"/>
    </xf>
    <xf numFmtId="0" fontId="3" fillId="8" borderId="1" xfId="0" applyFont="1" applyFill="1" applyBorder="1" applyAlignment="1">
      <alignment horizontal="center" vertical="center" wrapText="1"/>
    </xf>
    <xf numFmtId="0" fontId="4" fillId="4" borderId="1" xfId="0" applyFont="1" applyFill="1" applyBorder="1" applyAlignment="1">
      <alignment horizontal="left" vertical="top" wrapText="1"/>
    </xf>
    <xf numFmtId="0" fontId="3" fillId="0" borderId="0" xfId="0" applyFont="1" applyAlignment="1">
      <alignment horizontal="left" wrapText="1"/>
    </xf>
    <xf numFmtId="0" fontId="3" fillId="3" borderId="1" xfId="0" applyFont="1" applyFill="1" applyBorder="1" applyAlignment="1">
      <alignment horizontal="left" vertical="center"/>
    </xf>
    <xf numFmtId="0" fontId="6" fillId="9" borderId="1" xfId="0" applyFont="1" applyFill="1" applyBorder="1" applyAlignment="1">
      <alignment horizontal="left" vertical="center" wrapText="1"/>
    </xf>
    <xf numFmtId="0" fontId="6" fillId="9" borderId="1" xfId="0" applyFont="1" applyFill="1" applyBorder="1" applyAlignment="1">
      <alignment horizontal="left" vertical="top" wrapText="1"/>
    </xf>
    <xf numFmtId="0" fontId="6" fillId="9" borderId="1" xfId="0" applyFont="1" applyFill="1" applyBorder="1" applyAlignment="1">
      <alignment horizontal="center" vertical="center" wrapText="1"/>
    </xf>
    <xf numFmtId="164" fontId="4" fillId="0" borderId="1" xfId="0" applyNumberFormat="1" applyFont="1" applyBorder="1" applyAlignment="1">
      <alignment horizontal="center" vertical="center" wrapText="1"/>
    </xf>
    <xf numFmtId="0" fontId="3" fillId="7" borderId="1" xfId="0" applyFont="1" applyFill="1" applyBorder="1" applyAlignment="1">
      <alignment horizontal="left" vertical="center" wrapText="1"/>
    </xf>
    <xf numFmtId="0" fontId="6" fillId="0" borderId="1" xfId="0" applyFont="1" applyBorder="1" applyAlignment="1">
      <alignment horizontal="left" vertical="top" wrapText="1"/>
    </xf>
    <xf numFmtId="0" fontId="3" fillId="7" borderId="1" xfId="0" applyFont="1" applyFill="1" applyBorder="1" applyAlignment="1">
      <alignment horizontal="center" vertical="center" wrapText="1"/>
    </xf>
    <xf numFmtId="1" fontId="4" fillId="7" borderId="1" xfId="0" applyNumberFormat="1" applyFont="1" applyFill="1" applyBorder="1" applyAlignment="1">
      <alignment horizontal="center" vertical="center" wrapText="1"/>
    </xf>
    <xf numFmtId="0" fontId="6" fillId="7" borderId="1" xfId="0" applyFont="1" applyFill="1" applyBorder="1" applyAlignment="1">
      <alignment vertical="center" wrapText="1"/>
    </xf>
    <xf numFmtId="0" fontId="3" fillId="7" borderId="1" xfId="0" applyFont="1" applyFill="1" applyBorder="1" applyAlignment="1">
      <alignment vertical="center" wrapText="1"/>
    </xf>
    <xf numFmtId="0" fontId="3" fillId="10" borderId="1" xfId="0" applyFont="1" applyFill="1" applyBorder="1" applyAlignment="1">
      <alignment horizontal="left" vertical="center" wrapText="1"/>
    </xf>
    <xf numFmtId="0" fontId="3" fillId="3" borderId="1" xfId="0" applyFont="1" applyFill="1" applyBorder="1" applyAlignment="1">
      <alignment vertical="top" wrapText="1"/>
    </xf>
    <xf numFmtId="0" fontId="3" fillId="11" borderId="1" xfId="0" applyFont="1" applyFill="1" applyBorder="1" applyAlignment="1">
      <alignment horizontal="left" vertical="center" wrapText="1"/>
    </xf>
    <xf numFmtId="0" fontId="3" fillId="11" borderId="1" xfId="0" applyFont="1" applyFill="1" applyBorder="1" applyAlignment="1">
      <alignment vertical="center"/>
    </xf>
    <xf numFmtId="0" fontId="3" fillId="11" borderId="1" xfId="0" applyFont="1" applyFill="1" applyBorder="1" applyAlignment="1">
      <alignment vertical="center" wrapText="1"/>
    </xf>
    <xf numFmtId="0" fontId="6" fillId="11" borderId="1" xfId="0" applyFont="1" applyFill="1" applyBorder="1" applyAlignment="1">
      <alignment vertical="center" wrapText="1"/>
    </xf>
    <xf numFmtId="0" fontId="7" fillId="11" borderId="1" xfId="0" applyFont="1" applyFill="1" applyBorder="1" applyAlignment="1">
      <alignment vertical="center"/>
    </xf>
    <xf numFmtId="0" fontId="6" fillId="11" borderId="1" xfId="0" applyFont="1" applyFill="1" applyBorder="1" applyAlignment="1">
      <alignment horizontal="left" vertical="center" wrapText="1"/>
    </xf>
    <xf numFmtId="0" fontId="3" fillId="0" borderId="2" xfId="0" applyFont="1" applyBorder="1" applyAlignment="1">
      <alignment horizontal="center" vertical="center" wrapText="1"/>
    </xf>
    <xf numFmtId="0" fontId="3" fillId="0" borderId="1" xfId="0" applyFont="1" applyBorder="1" applyAlignment="1">
      <alignment horizontal="left" vertical="top" wrapText="1"/>
    </xf>
    <xf numFmtId="0" fontId="3" fillId="0" borderId="0" xfId="0" applyFont="1" applyAlignment="1">
      <alignment horizontal="left" vertical="center"/>
    </xf>
    <xf numFmtId="0" fontId="3" fillId="0" borderId="0" xfId="0" applyFont="1" applyAlignment="1">
      <alignment vertical="center" wrapText="1"/>
    </xf>
    <xf numFmtId="0" fontId="4" fillId="0" borderId="1" xfId="0" applyFont="1" applyBorder="1" applyAlignment="1">
      <alignment horizontal="center" vertical="center" wrapText="1"/>
    </xf>
    <xf numFmtId="0" fontId="3" fillId="7" borderId="2" xfId="0" applyFont="1" applyFill="1" applyBorder="1" applyAlignment="1">
      <alignment horizontal="center" vertical="center" wrapText="1"/>
    </xf>
    <xf numFmtId="1" fontId="3" fillId="0" borderId="1" xfId="0" applyNumberFormat="1" applyFont="1" applyBorder="1" applyAlignment="1">
      <alignment horizontal="center" vertical="center" wrapText="1"/>
    </xf>
    <xf numFmtId="1" fontId="6" fillId="9" borderId="1"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8" fillId="11" borderId="1" xfId="0" applyFont="1" applyFill="1" applyBorder="1" applyAlignment="1">
      <alignment horizontal="left" vertical="center" wrapText="1"/>
    </xf>
    <xf numFmtId="0" fontId="3" fillId="11" borderId="1" xfId="0" applyFont="1" applyFill="1" applyBorder="1" applyAlignment="1">
      <alignment horizontal="left" vertical="top" wrapText="1"/>
    </xf>
    <xf numFmtId="0" fontId="3" fillId="11" borderId="1" xfId="0" applyFont="1" applyFill="1" applyBorder="1" applyAlignment="1">
      <alignment vertical="top" wrapText="1"/>
    </xf>
    <xf numFmtId="0" fontId="6" fillId="11" borderId="1" xfId="0" applyFont="1" applyFill="1" applyBorder="1" applyAlignment="1">
      <alignment horizontal="left" vertical="center"/>
    </xf>
    <xf numFmtId="0" fontId="7" fillId="11" borderId="1" xfId="0" applyFont="1" applyFill="1" applyBorder="1" applyAlignment="1">
      <alignment vertical="top" wrapText="1"/>
    </xf>
    <xf numFmtId="0" fontId="6" fillId="0" borderId="1" xfId="0" applyFont="1" applyBorder="1" applyAlignment="1">
      <alignment horizontal="left" vertical="center" wrapText="1"/>
    </xf>
    <xf numFmtId="0" fontId="6" fillId="7" borderId="1" xfId="0" applyFont="1" applyFill="1" applyBorder="1" applyAlignment="1">
      <alignment horizontal="left" vertical="center" wrapText="1"/>
    </xf>
    <xf numFmtId="0" fontId="6" fillId="7" borderId="1" xfId="0" applyFont="1" applyFill="1" applyBorder="1" applyAlignment="1">
      <alignment horizontal="left" vertical="center"/>
    </xf>
    <xf numFmtId="0" fontId="3" fillId="9" borderId="1" xfId="0" applyFont="1" applyFill="1" applyBorder="1" applyAlignment="1">
      <alignment horizontal="left" vertical="center" wrapText="1"/>
    </xf>
    <xf numFmtId="0" fontId="3" fillId="9" borderId="1" xfId="0" applyFont="1" applyFill="1" applyBorder="1" applyAlignment="1">
      <alignment horizontal="left" vertical="top" wrapText="1"/>
    </xf>
    <xf numFmtId="0" fontId="9" fillId="9" borderId="1" xfId="0" applyFont="1" applyFill="1" applyBorder="1" applyAlignment="1">
      <alignment horizontal="center" vertical="center" wrapText="1"/>
    </xf>
    <xf numFmtId="0" fontId="8" fillId="9" borderId="1" xfId="0" applyFont="1" applyFill="1" applyBorder="1" applyAlignment="1">
      <alignment horizontal="center" vertical="center" wrapText="1"/>
    </xf>
    <xf numFmtId="0" fontId="3" fillId="9" borderId="2" xfId="0" applyFont="1" applyFill="1" applyBorder="1" applyAlignment="1">
      <alignment horizontal="left" vertical="top" wrapText="1"/>
    </xf>
    <xf numFmtId="0" fontId="3" fillId="9" borderId="1" xfId="0" applyFont="1" applyFill="1" applyBorder="1" applyAlignment="1">
      <alignment horizontal="center" vertical="center" wrapText="1"/>
    </xf>
    <xf numFmtId="0" fontId="3" fillId="9" borderId="2" xfId="0" applyFont="1" applyFill="1" applyBorder="1" applyAlignment="1">
      <alignment horizontal="center" vertical="center" wrapText="1"/>
    </xf>
    <xf numFmtId="0" fontId="11" fillId="4" borderId="0" xfId="0" applyFont="1" applyFill="1" applyAlignment="1">
      <alignment horizontal="left" vertical="center" wrapText="1"/>
    </xf>
    <xf numFmtId="0" fontId="3" fillId="0" borderId="1" xfId="0" applyFont="1" applyFill="1" applyBorder="1" applyAlignment="1">
      <alignment horizontal="left" vertical="center" wrapText="1"/>
    </xf>
    <xf numFmtId="164" fontId="4" fillId="7" borderId="1" xfId="0" applyNumberFormat="1" applyFont="1" applyFill="1" applyBorder="1" applyAlignment="1">
      <alignment horizontal="center" vertical="center" wrapText="1"/>
    </xf>
    <xf numFmtId="0" fontId="3" fillId="11" borderId="1" xfId="0" applyFont="1" applyFill="1" applyBorder="1" applyAlignment="1">
      <alignment vertical="top"/>
    </xf>
    <xf numFmtId="0" fontId="3" fillId="7" borderId="1" xfId="0" applyFont="1" applyFill="1" applyBorder="1" applyAlignment="1">
      <alignment vertical="top"/>
    </xf>
    <xf numFmtId="0" fontId="6" fillId="11" borderId="1" xfId="0" applyFont="1" applyFill="1" applyBorder="1" applyAlignment="1">
      <alignment horizontal="left" vertical="top" wrapText="1"/>
    </xf>
    <xf numFmtId="0" fontId="8" fillId="11" borderId="1" xfId="0" applyFont="1" applyFill="1" applyBorder="1" applyAlignment="1">
      <alignment vertical="center"/>
    </xf>
    <xf numFmtId="0" fontId="8" fillId="11" borderId="1" xfId="0" applyFont="1" applyFill="1" applyBorder="1" applyAlignment="1">
      <alignment vertical="top" wrapText="1"/>
    </xf>
    <xf numFmtId="0" fontId="3" fillId="0" borderId="0" xfId="0" applyFont="1" applyBorder="1" applyAlignment="1">
      <alignment horizontal="left" vertical="center" wrapText="1"/>
    </xf>
    <xf numFmtId="0" fontId="3" fillId="0" borderId="0" xfId="0" applyFont="1" applyBorder="1" applyAlignment="1">
      <alignment vertical="top"/>
    </xf>
    <xf numFmtId="0" fontId="3" fillId="7" borderId="0" xfId="0" applyFont="1" applyFill="1" applyBorder="1" applyAlignment="1">
      <alignment wrapText="1"/>
    </xf>
    <xf numFmtId="0" fontId="3" fillId="7" borderId="0" xfId="0" applyFont="1" applyFill="1" applyBorder="1" applyAlignment="1">
      <alignment vertical="center" wrapText="1"/>
    </xf>
    <xf numFmtId="0" fontId="3" fillId="0" borderId="0" xfId="0" applyFont="1" applyBorder="1" applyAlignment="1">
      <alignment vertical="center"/>
    </xf>
    <xf numFmtId="0" fontId="3" fillId="0" borderId="0" xfId="0" applyFont="1" applyBorder="1" applyAlignment="1">
      <alignment vertical="center" wrapText="1"/>
    </xf>
    <xf numFmtId="0" fontId="4" fillId="0" borderId="0" xfId="0" applyFont="1" applyBorder="1" applyAlignment="1">
      <alignment horizontal="left" vertical="center" wrapText="1"/>
    </xf>
    <xf numFmtId="0" fontId="13" fillId="11" borderId="1" xfId="0" applyFont="1" applyFill="1" applyBorder="1"/>
    <xf numFmtId="0" fontId="13" fillId="0" borderId="1" xfId="0" applyFont="1" applyBorder="1"/>
    <xf numFmtId="0" fontId="14" fillId="0" borderId="0" xfId="0" applyFont="1" applyAlignment="1">
      <alignment horizontal="left" vertical="top" wrapText="1"/>
    </xf>
    <xf numFmtId="0" fontId="14" fillId="0" borderId="0" xfId="0" applyFont="1" applyAlignment="1">
      <alignment horizontal="left" vertical="center" wrapText="1"/>
    </xf>
    <xf numFmtId="0" fontId="14" fillId="11" borderId="1" xfId="0" applyFont="1" applyFill="1" applyBorder="1" applyAlignment="1">
      <alignment vertical="top"/>
    </xf>
    <xf numFmtId="0" fontId="14" fillId="0" borderId="0" xfId="0" applyFont="1" applyAlignment="1">
      <alignment vertical="top"/>
    </xf>
    <xf numFmtId="0" fontId="14" fillId="7" borderId="1" xfId="0" applyFont="1" applyFill="1" applyBorder="1" applyAlignment="1">
      <alignment vertical="top"/>
    </xf>
    <xf numFmtId="0" fontId="15" fillId="0" borderId="1" xfId="0" applyFont="1" applyBorder="1" applyAlignment="1">
      <alignment horizontal="left" vertical="top" wrapText="1"/>
    </xf>
    <xf numFmtId="0" fontId="15" fillId="0" borderId="1" xfId="0" applyFont="1" applyBorder="1" applyAlignment="1">
      <alignment horizontal="left" vertical="center" wrapText="1"/>
    </xf>
    <xf numFmtId="0" fontId="15" fillId="4" borderId="1" xfId="0" applyFont="1" applyFill="1" applyBorder="1" applyAlignment="1">
      <alignment horizontal="left" vertical="top" wrapText="1"/>
    </xf>
    <xf numFmtId="0" fontId="14" fillId="0" borderId="1" xfId="0" applyFont="1" applyBorder="1" applyAlignment="1">
      <alignment horizontal="left" vertical="top" wrapText="1"/>
    </xf>
    <xf numFmtId="0" fontId="16" fillId="9" borderId="1" xfId="0" applyFont="1" applyFill="1" applyBorder="1" applyAlignment="1">
      <alignment horizontal="left" vertical="center" wrapText="1"/>
    </xf>
    <xf numFmtId="0" fontId="14" fillId="11" borderId="1" xfId="0" applyFont="1" applyFill="1" applyBorder="1" applyAlignment="1">
      <alignment horizontal="left" vertical="top" wrapText="1"/>
    </xf>
    <xf numFmtId="0" fontId="13" fillId="11" borderId="1" xfId="0" applyFont="1" applyFill="1" applyBorder="1" applyAlignment="1">
      <alignment vertical="top" wrapText="1"/>
    </xf>
    <xf numFmtId="0" fontId="13" fillId="0" borderId="0" xfId="0" applyFont="1"/>
    <xf numFmtId="0" fontId="13" fillId="0" borderId="0" xfId="0" applyFont="1" applyAlignment="1">
      <alignment horizontal="left" vertical="top" wrapText="1"/>
    </xf>
    <xf numFmtId="0" fontId="13" fillId="0" borderId="0" xfId="0" applyFont="1" applyAlignment="1">
      <alignment wrapText="1"/>
    </xf>
    <xf numFmtId="0" fontId="5" fillId="11" borderId="1" xfId="0" applyFont="1" applyFill="1" applyBorder="1" applyAlignment="1">
      <alignment vertical="top" wrapText="1"/>
    </xf>
    <xf numFmtId="0" fontId="5" fillId="0" borderId="1" xfId="0" applyFont="1" applyBorder="1" applyAlignment="1">
      <alignment vertical="top" wrapText="1"/>
    </xf>
    <xf numFmtId="0" fontId="13" fillId="0" borderId="1" xfId="0" applyFont="1" applyBorder="1" applyAlignment="1">
      <alignment vertical="top" wrapText="1"/>
    </xf>
    <xf numFmtId="0" fontId="5" fillId="11" borderId="1" xfId="2" applyFont="1" applyFill="1" applyBorder="1" applyAlignment="1">
      <alignment vertical="top" wrapText="1"/>
    </xf>
    <xf numFmtId="0" fontId="5" fillId="12" borderId="1" xfId="0" applyFont="1" applyFill="1" applyBorder="1" applyAlignment="1">
      <alignment vertical="top" wrapText="1"/>
    </xf>
    <xf numFmtId="0" fontId="5" fillId="0" borderId="1" xfId="2" applyFont="1" applyBorder="1" applyAlignment="1">
      <alignment vertical="top" wrapText="1"/>
    </xf>
    <xf numFmtId="0" fontId="15" fillId="2" borderId="1" xfId="0" applyFont="1" applyFill="1" applyBorder="1" applyAlignment="1">
      <alignment horizontal="left" vertical="center" wrapText="1"/>
    </xf>
    <xf numFmtId="0" fontId="3" fillId="0" borderId="3" xfId="0" applyFont="1" applyBorder="1" applyAlignment="1">
      <alignment horizontal="center" vertical="center" wrapText="1"/>
    </xf>
    <xf numFmtId="0" fontId="8" fillId="9" borderId="3" xfId="0" applyFont="1" applyFill="1" applyBorder="1" applyAlignment="1">
      <alignment horizontal="center" vertical="center" wrapText="1"/>
    </xf>
    <xf numFmtId="0" fontId="3" fillId="0" borderId="3" xfId="0" applyFont="1" applyFill="1" applyBorder="1" applyAlignment="1">
      <alignment horizontal="left" vertical="top" wrapText="1"/>
    </xf>
    <xf numFmtId="0" fontId="6" fillId="9" borderId="3" xfId="0" applyFont="1" applyFill="1" applyBorder="1" applyAlignment="1">
      <alignment horizontal="left" vertical="top" wrapText="1"/>
    </xf>
    <xf numFmtId="0" fontId="17" fillId="11" borderId="1" xfId="2" applyFont="1" applyFill="1" applyBorder="1" applyAlignment="1">
      <alignment vertical="top" wrapText="1"/>
    </xf>
    <xf numFmtId="0" fontId="18" fillId="11" borderId="1" xfId="0" applyFont="1" applyFill="1" applyBorder="1"/>
    <xf numFmtId="0" fontId="18" fillId="11" borderId="1" xfId="0" applyFont="1" applyFill="1" applyBorder="1" applyAlignment="1">
      <alignment vertical="top" wrapText="1"/>
    </xf>
    <xf numFmtId="0" fontId="17" fillId="0" borderId="1" xfId="2" applyFont="1" applyBorder="1" applyAlignment="1">
      <alignment vertical="top" wrapText="1"/>
    </xf>
    <xf numFmtId="0" fontId="18" fillId="0" borderId="1" xfId="0" applyFont="1" applyBorder="1"/>
    <xf numFmtId="0" fontId="18" fillId="0" borderId="1" xfId="0" applyFont="1" applyBorder="1" applyAlignment="1">
      <alignment vertical="top" wrapText="1"/>
    </xf>
    <xf numFmtId="0" fontId="14" fillId="0" borderId="0" xfId="0" applyFont="1" applyAlignment="1">
      <alignment horizontal="center" vertical="top" wrapText="1"/>
    </xf>
    <xf numFmtId="0" fontId="14" fillId="3" borderId="0" xfId="0" applyFont="1" applyFill="1" applyAlignment="1">
      <alignment horizontal="center" vertical="top" wrapText="1"/>
    </xf>
    <xf numFmtId="0" fontId="14" fillId="0" borderId="0" xfId="0" applyFont="1" applyAlignment="1">
      <alignment horizontal="center" vertical="top"/>
    </xf>
    <xf numFmtId="0" fontId="15" fillId="0" borderId="0" xfId="0" applyFont="1" applyAlignment="1">
      <alignment horizontal="center" vertical="top" wrapText="1"/>
    </xf>
    <xf numFmtId="0" fontId="15" fillId="4" borderId="1" xfId="0" applyFont="1" applyFill="1" applyBorder="1" applyAlignment="1">
      <alignment horizontal="center" vertical="top" wrapText="1"/>
    </xf>
    <xf numFmtId="0" fontId="15" fillId="0" borderId="1" xfId="0" applyFont="1" applyBorder="1" applyAlignment="1">
      <alignment horizontal="center" vertical="top" wrapText="1"/>
    </xf>
    <xf numFmtId="0" fontId="13" fillId="0" borderId="1" xfId="0" applyFont="1" applyBorder="1" applyAlignment="1">
      <alignment horizontal="center" vertical="top"/>
    </xf>
    <xf numFmtId="0" fontId="0" fillId="0" borderId="0" xfId="0" applyAlignment="1">
      <alignment horizontal="center" vertical="top"/>
    </xf>
    <xf numFmtId="0" fontId="3" fillId="11" borderId="1" xfId="0" applyFont="1" applyFill="1" applyBorder="1" applyAlignment="1">
      <alignment horizontal="center" vertical="center" wrapText="1"/>
    </xf>
  </cellXfs>
  <cellStyles count="3">
    <cellStyle name="Currency" xfId="1" builtinId="4"/>
    <cellStyle name="Normal" xfId="0" builtinId="0"/>
    <cellStyle name="Normal 2" xfId="2" xr:uid="{00000000-0005-0000-0000-000002000000}"/>
  </cellStyles>
  <dxfs count="0"/>
  <tableStyles count="0" defaultTableStyle="TableStyleMedium2"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Integral">
  <a:themeElements>
    <a:clrScheme name="Integral">
      <a:dk1>
        <a:sysClr val="windowText" lastClr="000000"/>
      </a:dk1>
      <a:lt1>
        <a:sysClr val="window" lastClr="FFFFFF"/>
      </a:lt1>
      <a:dk2>
        <a:srgbClr val="335B74"/>
      </a:dk2>
      <a:lt2>
        <a:srgbClr val="DFE3E5"/>
      </a:lt2>
      <a:accent1>
        <a:srgbClr val="1CADE4"/>
      </a:accent1>
      <a:accent2>
        <a:srgbClr val="2683C6"/>
      </a:accent2>
      <a:accent3>
        <a:srgbClr val="27CED7"/>
      </a:accent3>
      <a:accent4>
        <a:srgbClr val="42BA97"/>
      </a:accent4>
      <a:accent5>
        <a:srgbClr val="3E8853"/>
      </a:accent5>
      <a:accent6>
        <a:srgbClr val="62A39F"/>
      </a:accent6>
      <a:hlink>
        <a:srgbClr val="6B9F25"/>
      </a:hlink>
      <a:folHlink>
        <a:srgbClr val="B26B02"/>
      </a:folHlink>
    </a:clrScheme>
    <a:fontScheme name="Integral">
      <a:majorFont>
        <a:latin typeface="Tw Cen MT Condensed" panose="020B06060201040202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w Cen MT" panose="020B0602020104020603"/>
        <a:ea typeface=""/>
        <a:cs typeface=""/>
        <a:font script="Grek" typeface="Calibri"/>
        <a:font script="Cyrl" typeface="Calibri"/>
        <a:font script="Jpan" typeface="メイリオ"/>
        <a:font script="Hang" typeface="HY얕은샘물M"/>
        <a:font script="Hans" typeface="华文仿宋"/>
        <a:font script="Hant" typeface="微軟正黑體"/>
        <a:font script="Arab" typeface="Arial"/>
        <a:font script="Hebr" typeface="Levenim MT"/>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Integral">
      <a:fillStyleLst>
        <a:solidFill>
          <a:schemeClr val="phClr"/>
        </a:solidFill>
        <a:gradFill rotWithShape="1">
          <a:gsLst>
            <a:gs pos="0">
              <a:schemeClr val="phClr">
                <a:tint val="83000"/>
                <a:satMod val="100000"/>
                <a:lumMod val="100000"/>
              </a:schemeClr>
            </a:gs>
            <a:gs pos="100000">
              <a:schemeClr val="phClr">
                <a:tint val="61000"/>
                <a:satMod val="150000"/>
                <a:lumMod val="100000"/>
              </a:schemeClr>
            </a:gs>
          </a:gsLst>
          <a:path path="circle">
            <a:fillToRect l="100000" t="100000" r="100000" b="100000"/>
          </a:path>
        </a:gradFill>
        <a:gradFill rotWithShape="1">
          <a:gsLst>
            <a:gs pos="0">
              <a:schemeClr val="phClr">
                <a:tint val="100000"/>
                <a:shade val="85000"/>
                <a:satMod val="100000"/>
                <a:lumMod val="100000"/>
              </a:schemeClr>
            </a:gs>
            <a:gs pos="100000">
              <a:schemeClr val="phClr">
                <a:tint val="90000"/>
                <a:shade val="100000"/>
                <a:satMod val="150000"/>
                <a:lumMod val="100000"/>
              </a:schemeClr>
            </a:gs>
          </a:gsLst>
          <a:path path="circle">
            <a:fillToRect l="100000" t="100000" r="100000" b="100000"/>
          </a:path>
        </a:gradFill>
      </a:fillStyleLst>
      <a:lnStyleLst>
        <a:ln w="9525" cap="flat" cmpd="sng" algn="ctr">
          <a:solidFill>
            <a:schemeClr val="phClr"/>
          </a:solidFill>
          <a:prstDash val="solid"/>
        </a:ln>
        <a:ln w="15875" cap="flat" cmpd="sng" algn="ctr">
          <a:solidFill>
            <a:schemeClr val="phClr"/>
          </a:solidFill>
          <a:prstDash val="solid"/>
        </a:ln>
        <a:ln w="19050" cap="flat" cmpd="sng" algn="ctr">
          <a:solidFill>
            <a:schemeClr val="phClr"/>
          </a:solidFill>
          <a:prstDash val="solid"/>
        </a:ln>
      </a:lnStyleLst>
      <a:effectStyleLst>
        <a:effectStyle>
          <a:effectLst/>
        </a:effectStyle>
        <a:effectStyle>
          <a:effectLst>
            <a:outerShdw blurRad="50800" dist="12700" dir="5400000" algn="ctr" rotWithShape="0">
              <a:srgbClr val="000000">
                <a:alpha val="50000"/>
              </a:srgbClr>
            </a:outerShdw>
          </a:effectLst>
        </a:effectStyle>
        <a:effectStyle>
          <a:effectLst>
            <a:outerShdw blurRad="76200" dist="25400" dir="5400000" algn="ctr" rotWithShape="0">
              <a:srgbClr val="000000">
                <a:alpha val="60000"/>
              </a:srgbClr>
            </a:outerShdw>
          </a:effectLst>
          <a:scene3d>
            <a:camera prst="orthographicFront">
              <a:rot lat="0" lon="0" rev="0"/>
            </a:camera>
            <a:lightRig rig="flat" dir="t">
              <a:rot lat="0" lon="0" rev="3600000"/>
            </a:lightRig>
          </a:scene3d>
          <a:sp3d contourW="12700" prstMaterial="flat">
            <a:bevelT w="38100" h="44450" prst="angle"/>
            <a:contourClr>
              <a:schemeClr val="phClr">
                <a:shade val="35000"/>
                <a:satMod val="160000"/>
              </a:schemeClr>
            </a:contourClr>
          </a:sp3d>
        </a:effectStyle>
      </a:effectStyleLst>
      <a:bgFillStyleLst>
        <a:solidFill>
          <a:schemeClr val="phClr"/>
        </a:solidFill>
        <a:solidFill>
          <a:schemeClr val="phClr">
            <a:tint val="95000"/>
            <a:shade val="85000"/>
            <a:satMod val="125000"/>
          </a:schemeClr>
        </a:solidFill>
        <a:blipFill rotWithShape="1">
          <a:blip xmlns:r="http://schemas.openxmlformats.org/officeDocument/2006/relationships" r:embed="rId1">
            <a:duotone>
              <a:schemeClr val="phClr">
                <a:tint val="95000"/>
                <a:shade val="74000"/>
                <a:satMod val="230000"/>
              </a:schemeClr>
              <a:schemeClr val="phClr">
                <a:tint val="92000"/>
                <a:shade val="69000"/>
                <a:satMod val="250000"/>
              </a:schemeClr>
            </a:duotone>
          </a:blip>
          <a:tile tx="0" ty="0" sx="40000" sy="40000" flip="none" algn="tl"/>
        </a:blipFill>
      </a:bgFillStyleLst>
    </a:fmtScheme>
  </a:themeElements>
  <a:objectDefaults/>
  <a:extraClrSchemeLst/>
  <a:extLst>
    <a:ext uri="{05A4C25C-085E-4340-85A3-A5531E510DB2}">
      <thm15:themeFamily xmlns:thm15="http://schemas.microsoft.com/office/thememl/2012/main" name="Integral" id="{3577F8C9-A904-41D8-97D2-FD898F53F20E}" vid="{682D6EBE-8D36-4FF2-9DB3-F3D8D7B6715D}"/>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78"/>
  <sheetViews>
    <sheetView zoomScale="80" zoomScaleNormal="80" workbookViewId="0">
      <pane xSplit="3" ySplit="4" topLeftCell="D5" activePane="bottomRight" state="frozen"/>
      <selection pane="topRight" activeCell="D1" sqref="D1"/>
      <selection pane="bottomLeft" activeCell="A5" sqref="A5"/>
      <selection pane="bottomRight" activeCell="M42" sqref="M42"/>
    </sheetView>
  </sheetViews>
  <sheetFormatPr defaultColWidth="9.375" defaultRowHeight="12.75" x14ac:dyDescent="0.2"/>
  <cols>
    <col min="1" max="1" width="9.875" style="1" customWidth="1"/>
    <col min="2" max="2" width="12.75" style="1" bestFit="1" customWidth="1"/>
    <col min="3" max="3" width="15.5" style="1" bestFit="1" customWidth="1"/>
    <col min="4" max="4" width="58.375" style="1" customWidth="1"/>
    <col min="5" max="5" width="6.25" style="1" customWidth="1"/>
    <col min="6" max="6" width="5.375" style="3" bestFit="1" customWidth="1"/>
    <col min="7" max="7" width="5.875" style="3" bestFit="1" customWidth="1"/>
    <col min="8" max="8" width="6.875" style="3" bestFit="1" customWidth="1"/>
    <col min="9" max="9" width="6.75" style="3" bestFit="1" customWidth="1"/>
    <col min="10" max="10" width="6.25" style="3" bestFit="1" customWidth="1"/>
    <col min="11" max="11" width="4.75" style="3" bestFit="1" customWidth="1"/>
    <col min="12" max="12" width="5.875" style="3" bestFit="1" customWidth="1"/>
    <col min="13" max="13" width="7.5" style="2" bestFit="1" customWidth="1"/>
    <col min="14" max="14" width="12.75" style="1" customWidth="1"/>
    <col min="15" max="15" width="58.875" style="1" bestFit="1" customWidth="1"/>
    <col min="16" max="16" width="11.125" style="1" bestFit="1" customWidth="1"/>
    <col min="17" max="17" width="62.5" style="1" bestFit="1" customWidth="1"/>
    <col min="18" max="16384" width="9.375" style="1"/>
  </cols>
  <sheetData>
    <row r="1" spans="1:17" ht="12.75" customHeight="1" x14ac:dyDescent="0.2">
      <c r="C1" s="63" t="s">
        <v>274</v>
      </c>
      <c r="F1" s="38" t="s">
        <v>78</v>
      </c>
      <c r="G1" s="39"/>
      <c r="H1" s="39"/>
      <c r="I1" s="39"/>
      <c r="J1" s="39"/>
      <c r="K1" s="39"/>
      <c r="L1" s="39"/>
    </row>
    <row r="2" spans="1:17" ht="12.75" customHeight="1" x14ac:dyDescent="0.2">
      <c r="A2" s="68"/>
      <c r="B2" s="68"/>
      <c r="C2" s="69" t="s">
        <v>234</v>
      </c>
      <c r="D2" s="68"/>
      <c r="E2" s="68"/>
      <c r="F2" s="72" t="s">
        <v>79</v>
      </c>
      <c r="G2" s="73"/>
      <c r="H2" s="73"/>
      <c r="I2" s="73"/>
      <c r="J2" s="73"/>
      <c r="K2" s="73"/>
      <c r="L2" s="73"/>
      <c r="M2" s="74"/>
      <c r="N2" s="68"/>
      <c r="O2" s="68"/>
    </row>
    <row r="3" spans="1:17" x14ac:dyDescent="0.2">
      <c r="A3" s="68"/>
      <c r="B3" s="68"/>
      <c r="C3" s="64" t="s">
        <v>235</v>
      </c>
      <c r="D3" s="68"/>
      <c r="E3" s="68"/>
    </row>
    <row r="4" spans="1:17" x14ac:dyDescent="0.2">
      <c r="A4" s="12" t="s">
        <v>0</v>
      </c>
      <c r="B4" s="12" t="s">
        <v>1</v>
      </c>
      <c r="C4" s="12" t="s">
        <v>2</v>
      </c>
      <c r="D4" s="10" t="s">
        <v>190</v>
      </c>
      <c r="E4" s="10" t="s">
        <v>152</v>
      </c>
      <c r="F4" s="11" t="s">
        <v>3</v>
      </c>
      <c r="G4" s="11" t="s">
        <v>4</v>
      </c>
      <c r="H4" s="11" t="s">
        <v>5</v>
      </c>
      <c r="I4" s="11" t="s">
        <v>6</v>
      </c>
      <c r="J4" s="11" t="s">
        <v>7</v>
      </c>
      <c r="K4" s="11" t="s">
        <v>9</v>
      </c>
      <c r="L4" s="11" t="s">
        <v>8</v>
      </c>
      <c r="M4" s="40" t="s">
        <v>10</v>
      </c>
      <c r="N4" s="5" t="s">
        <v>122</v>
      </c>
      <c r="O4" s="18" t="s">
        <v>191</v>
      </c>
      <c r="Q4" s="1" t="s">
        <v>317</v>
      </c>
    </row>
    <row r="5" spans="1:17" ht="38.25" x14ac:dyDescent="0.2">
      <c r="A5" s="5" t="s">
        <v>138</v>
      </c>
      <c r="B5" s="5" t="s">
        <v>11</v>
      </c>
      <c r="C5" s="5" t="s">
        <v>12</v>
      </c>
      <c r="D5" s="5" t="s">
        <v>13</v>
      </c>
      <c r="E5" s="5"/>
      <c r="F5" s="42">
        <v>4</v>
      </c>
      <c r="G5" s="42">
        <v>5</v>
      </c>
      <c r="H5" s="42">
        <v>4</v>
      </c>
      <c r="I5" s="42">
        <v>4</v>
      </c>
      <c r="J5" s="42">
        <v>5</v>
      </c>
      <c r="K5" s="42">
        <v>5</v>
      </c>
      <c r="L5" s="43">
        <v>5</v>
      </c>
      <c r="M5" s="21">
        <f t="shared" ref="M5:M16" si="0">AVERAGE(F5:L5)</f>
        <v>4.5714285714285712</v>
      </c>
      <c r="N5" s="5"/>
      <c r="O5" s="19" t="s">
        <v>192</v>
      </c>
      <c r="Q5" s="1" t="s">
        <v>318</v>
      </c>
    </row>
    <row r="6" spans="1:17" ht="63.75" x14ac:dyDescent="0.2">
      <c r="A6" s="30" t="s">
        <v>138</v>
      </c>
      <c r="B6" s="30" t="s">
        <v>139</v>
      </c>
      <c r="C6" s="30" t="s">
        <v>140</v>
      </c>
      <c r="D6" s="30" t="s">
        <v>142</v>
      </c>
      <c r="E6" s="30"/>
      <c r="F6" s="4"/>
      <c r="G6" s="4">
        <v>4</v>
      </c>
      <c r="H6" s="4"/>
      <c r="I6" s="4">
        <v>3</v>
      </c>
      <c r="J6" s="4"/>
      <c r="K6" s="14">
        <v>4</v>
      </c>
      <c r="L6" s="20">
        <v>3</v>
      </c>
      <c r="M6" s="21">
        <f t="shared" si="0"/>
        <v>3.5</v>
      </c>
      <c r="N6" s="5"/>
      <c r="O6" s="19" t="s">
        <v>194</v>
      </c>
      <c r="Q6" s="1" t="s">
        <v>319</v>
      </c>
    </row>
    <row r="7" spans="1:17" ht="48.75" customHeight="1" x14ac:dyDescent="0.2">
      <c r="A7" s="30" t="s">
        <v>138</v>
      </c>
      <c r="B7" s="30" t="s">
        <v>26</v>
      </c>
      <c r="C7" s="30" t="s">
        <v>136</v>
      </c>
      <c r="D7" s="30" t="s">
        <v>390</v>
      </c>
      <c r="E7" s="30"/>
      <c r="F7" s="4">
        <v>3</v>
      </c>
      <c r="G7" s="4"/>
      <c r="H7" s="4"/>
      <c r="I7" s="4">
        <v>4</v>
      </c>
      <c r="J7" s="4"/>
      <c r="K7" s="4">
        <v>1</v>
      </c>
      <c r="L7" s="20">
        <v>1</v>
      </c>
      <c r="M7" s="21">
        <f t="shared" si="0"/>
        <v>2.25</v>
      </c>
      <c r="N7" s="61"/>
      <c r="O7" s="19" t="s">
        <v>338</v>
      </c>
      <c r="Q7" s="1" t="s">
        <v>352</v>
      </c>
    </row>
    <row r="8" spans="1:17" ht="57.75" customHeight="1" x14ac:dyDescent="0.2">
      <c r="A8" s="30" t="s">
        <v>15</v>
      </c>
      <c r="B8" s="30" t="s">
        <v>26</v>
      </c>
      <c r="C8" s="30" t="s">
        <v>28</v>
      </c>
      <c r="D8" s="30" t="s">
        <v>29</v>
      </c>
      <c r="E8" s="30" t="s">
        <v>153</v>
      </c>
      <c r="F8" s="4">
        <v>5</v>
      </c>
      <c r="G8" s="4">
        <v>4</v>
      </c>
      <c r="H8" s="4">
        <v>4</v>
      </c>
      <c r="I8" s="4">
        <v>4</v>
      </c>
      <c r="J8" s="4">
        <v>4</v>
      </c>
      <c r="K8" s="14">
        <v>4</v>
      </c>
      <c r="L8" s="20">
        <v>3</v>
      </c>
      <c r="M8" s="21">
        <f t="shared" si="0"/>
        <v>4</v>
      </c>
      <c r="N8" s="5"/>
      <c r="O8" s="19" t="s">
        <v>339</v>
      </c>
      <c r="Q8" s="60" t="s">
        <v>353</v>
      </c>
    </row>
    <row r="9" spans="1:17" ht="45" customHeight="1" x14ac:dyDescent="0.2">
      <c r="A9" s="30" t="s">
        <v>15</v>
      </c>
      <c r="B9" s="30" t="s">
        <v>14</v>
      </c>
      <c r="C9" s="30" t="s">
        <v>270</v>
      </c>
      <c r="D9" s="30" t="s">
        <v>157</v>
      </c>
      <c r="E9" s="30" t="s">
        <v>158</v>
      </c>
      <c r="F9" s="4">
        <v>3</v>
      </c>
      <c r="G9" s="7">
        <v>5</v>
      </c>
      <c r="H9" s="4">
        <v>4</v>
      </c>
      <c r="I9" s="4">
        <v>4</v>
      </c>
      <c r="J9" s="4">
        <v>4</v>
      </c>
      <c r="K9" s="4">
        <v>4</v>
      </c>
      <c r="L9" s="20">
        <v>3</v>
      </c>
      <c r="M9" s="21">
        <f t="shared" si="0"/>
        <v>3.8571428571428572</v>
      </c>
      <c r="N9" s="5"/>
      <c r="O9" s="19" t="s">
        <v>195</v>
      </c>
      <c r="Q9" s="1" t="s">
        <v>354</v>
      </c>
    </row>
    <row r="10" spans="1:17" ht="53.25" customHeight="1" x14ac:dyDescent="0.2">
      <c r="A10" s="30" t="s">
        <v>15</v>
      </c>
      <c r="B10" s="30" t="s">
        <v>14</v>
      </c>
      <c r="C10" s="30" t="s">
        <v>17</v>
      </c>
      <c r="D10" s="30" t="s">
        <v>159</v>
      </c>
      <c r="E10" s="30" t="s">
        <v>160</v>
      </c>
      <c r="F10" s="4">
        <v>3</v>
      </c>
      <c r="G10" s="4">
        <v>4</v>
      </c>
      <c r="H10" s="4">
        <v>5</v>
      </c>
      <c r="I10" s="4">
        <v>3</v>
      </c>
      <c r="J10" s="4">
        <v>3</v>
      </c>
      <c r="K10" s="4">
        <v>4</v>
      </c>
      <c r="L10" s="20">
        <v>3</v>
      </c>
      <c r="M10" s="21">
        <f t="shared" si="0"/>
        <v>3.5714285714285716</v>
      </c>
      <c r="N10" s="5"/>
      <c r="O10" s="19" t="s">
        <v>196</v>
      </c>
      <c r="Q10" s="1" t="s">
        <v>355</v>
      </c>
    </row>
    <row r="11" spans="1:17" ht="60" customHeight="1" x14ac:dyDescent="0.2">
      <c r="A11" s="30" t="s">
        <v>15</v>
      </c>
      <c r="B11" s="30" t="s">
        <v>26</v>
      </c>
      <c r="C11" s="30" t="s">
        <v>27</v>
      </c>
      <c r="D11" s="30" t="s">
        <v>112</v>
      </c>
      <c r="E11" s="30" t="s">
        <v>162</v>
      </c>
      <c r="F11" s="4">
        <v>4</v>
      </c>
      <c r="G11" s="4">
        <v>4</v>
      </c>
      <c r="H11" s="4">
        <v>3</v>
      </c>
      <c r="I11" s="4">
        <v>3</v>
      </c>
      <c r="J11" s="4">
        <v>4</v>
      </c>
      <c r="K11" s="14">
        <v>4</v>
      </c>
      <c r="L11" s="20">
        <v>3</v>
      </c>
      <c r="M11" s="21">
        <f t="shared" si="0"/>
        <v>3.5714285714285716</v>
      </c>
      <c r="N11" s="5"/>
      <c r="O11" s="19" t="s">
        <v>196</v>
      </c>
      <c r="Q11" s="1" t="s">
        <v>356</v>
      </c>
    </row>
    <row r="12" spans="1:17" ht="25.5" x14ac:dyDescent="0.2">
      <c r="A12" s="50" t="s">
        <v>15</v>
      </c>
      <c r="B12" s="5" t="s">
        <v>18</v>
      </c>
      <c r="C12" s="5" t="s">
        <v>19</v>
      </c>
      <c r="D12" s="5" t="s">
        <v>20</v>
      </c>
      <c r="E12" s="5" t="s">
        <v>164</v>
      </c>
      <c r="F12" s="4">
        <v>3</v>
      </c>
      <c r="G12" s="4">
        <v>3</v>
      </c>
      <c r="H12" s="4">
        <v>3</v>
      </c>
      <c r="I12" s="4">
        <v>3</v>
      </c>
      <c r="J12" s="4">
        <v>3</v>
      </c>
      <c r="K12" s="4">
        <v>2</v>
      </c>
      <c r="L12" s="44">
        <v>1</v>
      </c>
      <c r="M12" s="21">
        <f t="shared" si="0"/>
        <v>2.5714285714285716</v>
      </c>
      <c r="N12" s="5"/>
      <c r="O12" s="23" t="s">
        <v>197</v>
      </c>
    </row>
    <row r="13" spans="1:17" ht="63.75" x14ac:dyDescent="0.2">
      <c r="A13" s="50" t="s">
        <v>15</v>
      </c>
      <c r="B13" s="5" t="s">
        <v>21</v>
      </c>
      <c r="C13" s="5" t="s">
        <v>22</v>
      </c>
      <c r="D13" s="5" t="s">
        <v>163</v>
      </c>
      <c r="E13" s="5" t="s">
        <v>164</v>
      </c>
      <c r="F13" s="4">
        <v>3</v>
      </c>
      <c r="G13" s="4">
        <v>3</v>
      </c>
      <c r="H13" s="4">
        <v>3</v>
      </c>
      <c r="I13" s="4">
        <v>3</v>
      </c>
      <c r="J13" s="4">
        <v>3</v>
      </c>
      <c r="K13" s="4">
        <v>2</v>
      </c>
      <c r="L13" s="44">
        <v>1</v>
      </c>
      <c r="M13" s="21">
        <f t="shared" si="0"/>
        <v>2.5714285714285716</v>
      </c>
      <c r="N13" s="5"/>
      <c r="O13" s="23" t="s">
        <v>198</v>
      </c>
    </row>
    <row r="14" spans="1:17" ht="38.25" x14ac:dyDescent="0.2">
      <c r="A14" s="30" t="s">
        <v>15</v>
      </c>
      <c r="B14" s="30" t="s">
        <v>47</v>
      </c>
      <c r="C14" s="30" t="s">
        <v>137</v>
      </c>
      <c r="D14" s="30" t="s">
        <v>357</v>
      </c>
      <c r="E14" s="30" t="s">
        <v>161</v>
      </c>
      <c r="F14" s="4"/>
      <c r="G14" s="4">
        <v>3</v>
      </c>
      <c r="H14" s="4"/>
      <c r="I14" s="4">
        <v>2</v>
      </c>
      <c r="J14" s="4">
        <v>3</v>
      </c>
      <c r="K14" s="4"/>
      <c r="L14" s="20">
        <v>1</v>
      </c>
      <c r="M14" s="21">
        <f t="shared" si="0"/>
        <v>2.25</v>
      </c>
      <c r="N14" s="5"/>
      <c r="O14" s="19" t="s">
        <v>200</v>
      </c>
    </row>
    <row r="15" spans="1:17" ht="38.25" x14ac:dyDescent="0.2">
      <c r="A15" s="50" t="s">
        <v>15</v>
      </c>
      <c r="B15" s="5" t="s">
        <v>23</v>
      </c>
      <c r="C15" s="5" t="s">
        <v>24</v>
      </c>
      <c r="D15" s="5"/>
      <c r="E15" s="5" t="s">
        <v>164</v>
      </c>
      <c r="F15" s="4">
        <v>3</v>
      </c>
      <c r="G15" s="4">
        <v>3</v>
      </c>
      <c r="H15" s="4">
        <v>3</v>
      </c>
      <c r="I15" s="4">
        <v>2</v>
      </c>
      <c r="J15" s="4">
        <v>3</v>
      </c>
      <c r="K15" s="4">
        <v>1</v>
      </c>
      <c r="L15" s="44">
        <v>1</v>
      </c>
      <c r="M15" s="21">
        <f t="shared" si="0"/>
        <v>2.2857142857142856</v>
      </c>
      <c r="N15" s="5"/>
      <c r="O15" s="23" t="s">
        <v>199</v>
      </c>
    </row>
    <row r="16" spans="1:17" ht="46.5" customHeight="1" x14ac:dyDescent="0.2">
      <c r="A16" s="50" t="s">
        <v>15</v>
      </c>
      <c r="B16" s="5" t="s">
        <v>21</v>
      </c>
      <c r="C16" s="5" t="s">
        <v>25</v>
      </c>
      <c r="D16" s="5"/>
      <c r="E16" s="5" t="s">
        <v>164</v>
      </c>
      <c r="F16" s="4">
        <v>2</v>
      </c>
      <c r="G16" s="4">
        <v>3</v>
      </c>
      <c r="H16" s="4">
        <v>2</v>
      </c>
      <c r="I16" s="4">
        <v>2</v>
      </c>
      <c r="J16" s="4">
        <v>2</v>
      </c>
      <c r="K16" s="4">
        <v>1</v>
      </c>
      <c r="L16" s="44">
        <v>1</v>
      </c>
      <c r="M16" s="21">
        <f t="shared" si="0"/>
        <v>1.8571428571428572</v>
      </c>
      <c r="N16" s="5"/>
      <c r="O16" s="23" t="s">
        <v>198</v>
      </c>
    </row>
    <row r="17" spans="1:17" ht="51.75" customHeight="1" x14ac:dyDescent="0.2">
      <c r="A17" s="30" t="s">
        <v>15</v>
      </c>
      <c r="B17" s="30" t="s">
        <v>26</v>
      </c>
      <c r="C17" s="30" t="s">
        <v>271</v>
      </c>
      <c r="D17" s="46" t="s">
        <v>276</v>
      </c>
      <c r="E17" s="30" t="s">
        <v>158</v>
      </c>
      <c r="F17" s="4"/>
      <c r="G17" s="4" t="s">
        <v>335</v>
      </c>
      <c r="H17" s="4"/>
      <c r="I17" s="4">
        <v>4</v>
      </c>
      <c r="J17" s="4"/>
      <c r="K17" s="4"/>
      <c r="L17" s="56" t="s">
        <v>219</v>
      </c>
      <c r="M17" s="21"/>
      <c r="N17" s="5"/>
      <c r="O17" s="54" t="s">
        <v>305</v>
      </c>
      <c r="Q17" s="1" t="s">
        <v>358</v>
      </c>
    </row>
    <row r="18" spans="1:17" ht="51" x14ac:dyDescent="0.2">
      <c r="A18" s="30" t="s">
        <v>15</v>
      </c>
      <c r="B18" s="30" t="s">
        <v>31</v>
      </c>
      <c r="C18" s="30" t="s">
        <v>272</v>
      </c>
      <c r="D18" s="46" t="s">
        <v>277</v>
      </c>
      <c r="E18" s="30" t="s">
        <v>158</v>
      </c>
      <c r="F18" s="4"/>
      <c r="G18" s="4" t="s">
        <v>335</v>
      </c>
      <c r="H18" s="4"/>
      <c r="I18" s="4">
        <v>3</v>
      </c>
      <c r="J18" s="4"/>
      <c r="K18" s="4"/>
      <c r="L18" s="20">
        <v>2</v>
      </c>
      <c r="M18" s="21"/>
      <c r="N18" s="5"/>
      <c r="O18" s="19" t="s">
        <v>204</v>
      </c>
    </row>
    <row r="19" spans="1:17" ht="46.5" customHeight="1" x14ac:dyDescent="0.2">
      <c r="A19" s="30" t="s">
        <v>15</v>
      </c>
      <c r="B19" s="30" t="s">
        <v>26</v>
      </c>
      <c r="C19" s="30" t="s">
        <v>273</v>
      </c>
      <c r="D19" s="46" t="s">
        <v>275</v>
      </c>
      <c r="E19" s="30" t="s">
        <v>158</v>
      </c>
      <c r="F19" s="4"/>
      <c r="G19" s="4" t="s">
        <v>335</v>
      </c>
      <c r="H19" s="4"/>
      <c r="I19" s="4">
        <v>3</v>
      </c>
      <c r="J19" s="4"/>
      <c r="K19" s="4"/>
      <c r="L19" s="56" t="s">
        <v>219</v>
      </c>
      <c r="M19" s="21"/>
      <c r="N19" s="5"/>
      <c r="O19" s="19" t="s">
        <v>307</v>
      </c>
      <c r="Q19" s="1" t="s">
        <v>359</v>
      </c>
    </row>
    <row r="20" spans="1:17" ht="51.75" customHeight="1" x14ac:dyDescent="0.2">
      <c r="A20" s="22" t="s">
        <v>15</v>
      </c>
      <c r="B20" s="22" t="s">
        <v>14</v>
      </c>
      <c r="C20" s="22" t="s">
        <v>154</v>
      </c>
      <c r="D20" s="26" t="s">
        <v>155</v>
      </c>
      <c r="E20" s="22" t="s">
        <v>392</v>
      </c>
      <c r="F20" s="24">
        <v>4</v>
      </c>
      <c r="G20" s="24">
        <v>4</v>
      </c>
      <c r="H20" s="24"/>
      <c r="I20" s="24">
        <v>4</v>
      </c>
      <c r="J20" s="24">
        <v>4</v>
      </c>
      <c r="K20" s="24"/>
      <c r="L20" s="56" t="s">
        <v>219</v>
      </c>
      <c r="M20" s="25"/>
      <c r="N20" s="22" t="s">
        <v>340</v>
      </c>
      <c r="O20" s="54" t="s">
        <v>360</v>
      </c>
      <c r="Q20" s="1" t="s">
        <v>361</v>
      </c>
    </row>
    <row r="21" spans="1:17" ht="51" x14ac:dyDescent="0.2">
      <c r="A21" s="35" t="s">
        <v>30</v>
      </c>
      <c r="B21" s="30" t="s">
        <v>31</v>
      </c>
      <c r="C21" s="30" t="s">
        <v>43</v>
      </c>
      <c r="D21" s="30" t="s">
        <v>129</v>
      </c>
      <c r="E21" s="30" t="s">
        <v>278</v>
      </c>
      <c r="F21" s="6">
        <v>4</v>
      </c>
      <c r="G21" s="8">
        <v>5</v>
      </c>
      <c r="H21" s="6">
        <v>5</v>
      </c>
      <c r="I21" s="6">
        <v>5</v>
      </c>
      <c r="J21" s="6">
        <v>5</v>
      </c>
      <c r="K21" s="14">
        <v>5</v>
      </c>
      <c r="L21" s="20">
        <v>3</v>
      </c>
      <c r="M21" s="21">
        <f t="shared" ref="M21:M39" si="1">AVERAGE(F21:L21)</f>
        <v>4.5714285714285712</v>
      </c>
      <c r="N21" s="5"/>
      <c r="O21" s="19" t="s">
        <v>206</v>
      </c>
      <c r="Q21" s="1" t="s">
        <v>362</v>
      </c>
    </row>
    <row r="22" spans="1:17" ht="72" customHeight="1" x14ac:dyDescent="0.2">
      <c r="A22" s="35" t="s">
        <v>30</v>
      </c>
      <c r="B22" s="30" t="s">
        <v>33</v>
      </c>
      <c r="C22" s="30" t="s">
        <v>34</v>
      </c>
      <c r="D22" s="30" t="s">
        <v>168</v>
      </c>
      <c r="E22" s="30" t="s">
        <v>158</v>
      </c>
      <c r="F22" s="4">
        <v>3</v>
      </c>
      <c r="G22" s="4">
        <v>5</v>
      </c>
      <c r="H22" s="4">
        <v>3</v>
      </c>
      <c r="I22" s="4">
        <v>4</v>
      </c>
      <c r="J22" s="4">
        <v>3</v>
      </c>
      <c r="K22" s="4">
        <v>5</v>
      </c>
      <c r="L22" s="20">
        <v>3</v>
      </c>
      <c r="M22" s="21">
        <f t="shared" si="1"/>
        <v>3.7142857142857144</v>
      </c>
      <c r="N22" s="5"/>
      <c r="O22" s="19" t="s">
        <v>201</v>
      </c>
    </row>
    <row r="23" spans="1:17" ht="63.75" x14ac:dyDescent="0.2">
      <c r="A23" s="50" t="s">
        <v>30</v>
      </c>
      <c r="B23" s="5" t="s">
        <v>31</v>
      </c>
      <c r="C23" s="5" t="s">
        <v>35</v>
      </c>
      <c r="D23" s="5" t="s">
        <v>363</v>
      </c>
      <c r="E23" s="61" t="s">
        <v>174</v>
      </c>
      <c r="F23" s="4">
        <v>4</v>
      </c>
      <c r="G23" s="4">
        <v>4</v>
      </c>
      <c r="H23" s="4">
        <v>5</v>
      </c>
      <c r="I23" s="4">
        <v>3</v>
      </c>
      <c r="J23" s="4">
        <v>3</v>
      </c>
      <c r="K23" s="4">
        <v>4</v>
      </c>
      <c r="L23" s="20">
        <v>1</v>
      </c>
      <c r="M23" s="21">
        <f t="shared" si="1"/>
        <v>3.4285714285714284</v>
      </c>
      <c r="N23" s="5"/>
      <c r="O23" s="19" t="s">
        <v>202</v>
      </c>
    </row>
    <row r="24" spans="1:17" ht="25.5" x14ac:dyDescent="0.2">
      <c r="A24" s="50" t="s">
        <v>30</v>
      </c>
      <c r="B24" s="5" t="s">
        <v>31</v>
      </c>
      <c r="C24" s="5" t="s">
        <v>36</v>
      </c>
      <c r="D24" s="5" t="s">
        <v>37</v>
      </c>
      <c r="E24" s="5" t="s">
        <v>158</v>
      </c>
      <c r="F24" s="4">
        <v>4</v>
      </c>
      <c r="G24" s="8">
        <v>3</v>
      </c>
      <c r="H24" s="4">
        <v>4</v>
      </c>
      <c r="I24" s="4">
        <v>3</v>
      </c>
      <c r="J24" s="4">
        <v>4</v>
      </c>
      <c r="K24" s="4">
        <v>2</v>
      </c>
      <c r="L24" s="20">
        <v>1</v>
      </c>
      <c r="M24" s="21">
        <f t="shared" si="1"/>
        <v>3</v>
      </c>
      <c r="N24" s="5"/>
      <c r="O24" s="19" t="s">
        <v>203</v>
      </c>
    </row>
    <row r="25" spans="1:17" ht="38.25" x14ac:dyDescent="0.2">
      <c r="A25" s="35" t="s">
        <v>30</v>
      </c>
      <c r="B25" s="30" t="s">
        <v>31</v>
      </c>
      <c r="C25" s="30" t="s">
        <v>38</v>
      </c>
      <c r="D25" s="30" t="s">
        <v>128</v>
      </c>
      <c r="E25" s="30" t="s">
        <v>221</v>
      </c>
      <c r="F25" s="4">
        <v>3</v>
      </c>
      <c r="G25" s="4">
        <v>3</v>
      </c>
      <c r="H25" s="4">
        <v>3</v>
      </c>
      <c r="I25" s="4">
        <v>3</v>
      </c>
      <c r="J25" s="4">
        <v>3</v>
      </c>
      <c r="K25" s="4">
        <v>2</v>
      </c>
      <c r="L25" s="20">
        <v>2</v>
      </c>
      <c r="M25" s="21">
        <f t="shared" si="1"/>
        <v>2.7142857142857144</v>
      </c>
      <c r="N25" s="5"/>
      <c r="O25" s="19" t="s">
        <v>204</v>
      </c>
    </row>
    <row r="26" spans="1:17" ht="62.25" customHeight="1" x14ac:dyDescent="0.2">
      <c r="A26" s="50" t="s">
        <v>30</v>
      </c>
      <c r="B26" s="5" t="s">
        <v>39</v>
      </c>
      <c r="C26" s="5" t="s">
        <v>40</v>
      </c>
      <c r="D26" s="5" t="s">
        <v>41</v>
      </c>
      <c r="E26" s="5" t="s">
        <v>364</v>
      </c>
      <c r="F26" s="4">
        <v>3</v>
      </c>
      <c r="G26" s="4">
        <v>3</v>
      </c>
      <c r="H26" s="4">
        <v>3</v>
      </c>
      <c r="I26" s="4">
        <v>3</v>
      </c>
      <c r="J26" s="4">
        <v>3</v>
      </c>
      <c r="K26" s="4">
        <v>2</v>
      </c>
      <c r="L26" s="20">
        <v>2</v>
      </c>
      <c r="M26" s="21">
        <f t="shared" si="1"/>
        <v>2.7142857142857144</v>
      </c>
      <c r="N26" s="5"/>
      <c r="O26" s="19" t="s">
        <v>205</v>
      </c>
    </row>
    <row r="27" spans="1:17" ht="48" customHeight="1" x14ac:dyDescent="0.2">
      <c r="A27" s="50" t="s">
        <v>30</v>
      </c>
      <c r="B27" s="5" t="s">
        <v>39</v>
      </c>
      <c r="C27" s="5" t="s">
        <v>42</v>
      </c>
      <c r="D27" s="5" t="s">
        <v>41</v>
      </c>
      <c r="E27" s="5" t="s">
        <v>364</v>
      </c>
      <c r="F27" s="4">
        <v>3</v>
      </c>
      <c r="G27" s="4">
        <v>3</v>
      </c>
      <c r="H27" s="4">
        <v>2</v>
      </c>
      <c r="I27" s="4">
        <v>3</v>
      </c>
      <c r="J27" s="4">
        <v>3</v>
      </c>
      <c r="K27" s="4">
        <v>3</v>
      </c>
      <c r="L27" s="20">
        <v>2</v>
      </c>
      <c r="M27" s="21">
        <f t="shared" si="1"/>
        <v>2.7142857142857144</v>
      </c>
      <c r="N27" s="5"/>
      <c r="O27" s="19" t="s">
        <v>205</v>
      </c>
    </row>
    <row r="28" spans="1:17" ht="89.25" x14ac:dyDescent="0.2">
      <c r="A28" s="35" t="s">
        <v>30</v>
      </c>
      <c r="B28" s="30" t="s">
        <v>31</v>
      </c>
      <c r="C28" s="30" t="s">
        <v>156</v>
      </c>
      <c r="D28" s="32" t="s">
        <v>165</v>
      </c>
      <c r="E28" s="30" t="s">
        <v>161</v>
      </c>
      <c r="F28" s="4">
        <v>3</v>
      </c>
      <c r="G28" s="4" t="s">
        <v>335</v>
      </c>
      <c r="H28" s="4"/>
      <c r="I28" s="4">
        <v>3</v>
      </c>
      <c r="J28" s="4">
        <v>3</v>
      </c>
      <c r="K28" s="4"/>
      <c r="L28" s="56" t="s">
        <v>219</v>
      </c>
      <c r="M28" s="21">
        <f t="shared" si="1"/>
        <v>3</v>
      </c>
      <c r="N28" s="5"/>
      <c r="O28" s="18" t="s">
        <v>365</v>
      </c>
      <c r="Q28" s="1" t="s">
        <v>320</v>
      </c>
    </row>
    <row r="29" spans="1:17" ht="60" customHeight="1" x14ac:dyDescent="0.2">
      <c r="A29" s="35" t="s">
        <v>30</v>
      </c>
      <c r="B29" s="30" t="s">
        <v>26</v>
      </c>
      <c r="C29" s="30" t="s">
        <v>279</v>
      </c>
      <c r="D29" s="65" t="s">
        <v>391</v>
      </c>
      <c r="E29" s="30" t="s">
        <v>161</v>
      </c>
      <c r="F29" s="4"/>
      <c r="G29" s="4" t="s">
        <v>335</v>
      </c>
      <c r="H29" s="4"/>
      <c r="I29" s="4">
        <v>4</v>
      </c>
      <c r="J29" s="4"/>
      <c r="K29" s="4"/>
      <c r="L29" s="56" t="s">
        <v>219</v>
      </c>
      <c r="M29" s="21">
        <f t="shared" si="1"/>
        <v>4</v>
      </c>
      <c r="N29" s="5"/>
      <c r="O29" s="54" t="s">
        <v>306</v>
      </c>
      <c r="Q29" s="1" t="s">
        <v>366</v>
      </c>
    </row>
    <row r="30" spans="1:17" ht="62.25" customHeight="1" x14ac:dyDescent="0.2">
      <c r="A30" s="35" t="s">
        <v>30</v>
      </c>
      <c r="B30" s="30" t="s">
        <v>26</v>
      </c>
      <c r="C30" s="30" t="s">
        <v>273</v>
      </c>
      <c r="D30" s="46" t="s">
        <v>275</v>
      </c>
      <c r="E30" s="30" t="s">
        <v>161</v>
      </c>
      <c r="F30" s="4"/>
      <c r="G30" s="4" t="s">
        <v>335</v>
      </c>
      <c r="H30" s="4"/>
      <c r="I30" s="4">
        <v>3</v>
      </c>
      <c r="J30" s="4"/>
      <c r="K30" s="4"/>
      <c r="L30" s="56" t="s">
        <v>219</v>
      </c>
      <c r="M30" s="21">
        <f t="shared" si="1"/>
        <v>3</v>
      </c>
      <c r="N30" s="5"/>
      <c r="O30" s="19" t="s">
        <v>307</v>
      </c>
      <c r="Q30" s="1" t="s">
        <v>367</v>
      </c>
    </row>
    <row r="31" spans="1:17" ht="63.75" x14ac:dyDescent="0.2">
      <c r="A31" s="35" t="s">
        <v>30</v>
      </c>
      <c r="B31" s="30" t="s">
        <v>26</v>
      </c>
      <c r="C31" s="30" t="s">
        <v>280</v>
      </c>
      <c r="D31" s="47" t="s">
        <v>284</v>
      </c>
      <c r="E31" s="30" t="s">
        <v>161</v>
      </c>
      <c r="F31" s="4"/>
      <c r="G31" s="4" t="s">
        <v>335</v>
      </c>
      <c r="H31" s="4"/>
      <c r="I31" s="4">
        <v>3</v>
      </c>
      <c r="J31" s="4"/>
      <c r="K31" s="4"/>
      <c r="L31" s="56" t="s">
        <v>219</v>
      </c>
      <c r="M31" s="21">
        <f t="shared" si="1"/>
        <v>3</v>
      </c>
      <c r="N31" s="5"/>
      <c r="O31" s="19" t="s">
        <v>308</v>
      </c>
      <c r="Q31" s="1" t="s">
        <v>368</v>
      </c>
    </row>
    <row r="32" spans="1:17" ht="63" customHeight="1" x14ac:dyDescent="0.2">
      <c r="A32" s="35" t="s">
        <v>30</v>
      </c>
      <c r="B32" s="30" t="s">
        <v>281</v>
      </c>
      <c r="C32" s="30" t="s">
        <v>282</v>
      </c>
      <c r="D32" s="47" t="s">
        <v>285</v>
      </c>
      <c r="E32" s="35" t="s">
        <v>162</v>
      </c>
      <c r="F32" s="4"/>
      <c r="G32" s="4" t="s">
        <v>335</v>
      </c>
      <c r="H32" s="4"/>
      <c r="I32" s="4">
        <v>2</v>
      </c>
      <c r="J32" s="4"/>
      <c r="K32" s="4"/>
      <c r="L32" s="56">
        <v>1</v>
      </c>
      <c r="M32" s="21">
        <f t="shared" si="1"/>
        <v>1.5</v>
      </c>
      <c r="N32" s="5"/>
      <c r="O32" s="19" t="s">
        <v>193</v>
      </c>
      <c r="Q32" s="1" t="s">
        <v>352</v>
      </c>
    </row>
    <row r="33" spans="1:17" ht="76.5" x14ac:dyDescent="0.2">
      <c r="A33" s="35" t="s">
        <v>30</v>
      </c>
      <c r="B33" s="30" t="s">
        <v>47</v>
      </c>
      <c r="C33" s="30" t="s">
        <v>283</v>
      </c>
      <c r="D33" s="47" t="s">
        <v>286</v>
      </c>
      <c r="E33" s="30" t="s">
        <v>161</v>
      </c>
      <c r="F33" s="4"/>
      <c r="G33" s="4" t="s">
        <v>335</v>
      </c>
      <c r="H33" s="4"/>
      <c r="I33" s="4">
        <v>3</v>
      </c>
      <c r="J33" s="4"/>
      <c r="K33" s="4"/>
      <c r="L33" s="55">
        <v>1</v>
      </c>
      <c r="M33" s="21">
        <f t="shared" si="1"/>
        <v>2</v>
      </c>
      <c r="N33" s="5"/>
      <c r="O33" s="19" t="s">
        <v>314</v>
      </c>
      <c r="Q33" s="1" t="s">
        <v>369</v>
      </c>
    </row>
    <row r="34" spans="1:17" ht="76.5" x14ac:dyDescent="0.2">
      <c r="A34" s="35" t="s">
        <v>127</v>
      </c>
      <c r="B34" s="35" t="s">
        <v>16</v>
      </c>
      <c r="C34" s="30" t="s">
        <v>32</v>
      </c>
      <c r="D34" s="35" t="s">
        <v>370</v>
      </c>
      <c r="E34" s="35" t="s">
        <v>401</v>
      </c>
      <c r="F34" s="4">
        <v>5</v>
      </c>
      <c r="G34" s="4">
        <v>4</v>
      </c>
      <c r="H34" s="4">
        <v>4</v>
      </c>
      <c r="I34" s="4">
        <v>3</v>
      </c>
      <c r="J34" s="4">
        <v>4</v>
      </c>
      <c r="K34" s="4">
        <v>0</v>
      </c>
      <c r="L34" s="20">
        <v>0</v>
      </c>
      <c r="M34" s="21">
        <f>AVERAGE(F34:L34)</f>
        <v>2.8571428571428572</v>
      </c>
      <c r="N34" s="5" t="s">
        <v>336</v>
      </c>
      <c r="O34" s="19" t="s">
        <v>386</v>
      </c>
      <c r="P34" s="1" t="s">
        <v>123</v>
      </c>
    </row>
    <row r="35" spans="1:17" ht="63.75" x14ac:dyDescent="0.2">
      <c r="A35" s="35" t="s">
        <v>127</v>
      </c>
      <c r="B35" s="35" t="s">
        <v>16</v>
      </c>
      <c r="C35" s="30" t="s">
        <v>172</v>
      </c>
      <c r="D35" s="33" t="s">
        <v>371</v>
      </c>
      <c r="E35" s="35" t="s">
        <v>162</v>
      </c>
      <c r="F35" s="4">
        <v>5</v>
      </c>
      <c r="G35" s="4" t="s">
        <v>335</v>
      </c>
      <c r="H35" s="4"/>
      <c r="I35" s="4">
        <v>2</v>
      </c>
      <c r="J35" s="4"/>
      <c r="K35" s="4"/>
      <c r="L35" s="55">
        <v>0</v>
      </c>
      <c r="M35" s="21">
        <f t="shared" si="1"/>
        <v>2.3333333333333335</v>
      </c>
      <c r="N35" s="5"/>
      <c r="O35" s="54" t="s">
        <v>379</v>
      </c>
    </row>
    <row r="36" spans="1:17" ht="51" x14ac:dyDescent="0.2">
      <c r="A36" s="35" t="s">
        <v>127</v>
      </c>
      <c r="B36" s="35" t="s">
        <v>16</v>
      </c>
      <c r="C36" s="30" t="s">
        <v>173</v>
      </c>
      <c r="D36" s="33" t="s">
        <v>371</v>
      </c>
      <c r="E36" s="35" t="s">
        <v>401</v>
      </c>
      <c r="F36" s="4">
        <v>3</v>
      </c>
      <c r="G36" s="4" t="s">
        <v>335</v>
      </c>
      <c r="H36" s="4"/>
      <c r="I36" s="4">
        <v>2</v>
      </c>
      <c r="J36" s="4"/>
      <c r="K36" s="4"/>
      <c r="L36" s="55">
        <v>0</v>
      </c>
      <c r="M36" s="21">
        <f t="shared" si="1"/>
        <v>1.6666666666666667</v>
      </c>
      <c r="N36" s="5"/>
      <c r="O36" s="54" t="s">
        <v>379</v>
      </c>
    </row>
    <row r="37" spans="1:17" ht="73.5" customHeight="1" x14ac:dyDescent="0.2">
      <c r="A37" s="35" t="s">
        <v>44</v>
      </c>
      <c r="B37" s="30" t="s">
        <v>26</v>
      </c>
      <c r="C37" s="30" t="s">
        <v>287</v>
      </c>
      <c r="D37" s="30" t="s">
        <v>288</v>
      </c>
      <c r="E37" s="30" t="s">
        <v>161</v>
      </c>
      <c r="F37" s="6">
        <v>5</v>
      </c>
      <c r="G37" s="6">
        <v>4</v>
      </c>
      <c r="H37" s="6">
        <v>5</v>
      </c>
      <c r="I37" s="6">
        <v>5</v>
      </c>
      <c r="J37" s="6">
        <v>5</v>
      </c>
      <c r="K37" s="14">
        <v>5</v>
      </c>
      <c r="L37" s="20">
        <v>3</v>
      </c>
      <c r="M37" s="21">
        <f t="shared" si="1"/>
        <v>4.5714285714285712</v>
      </c>
      <c r="N37" s="5"/>
      <c r="O37" s="19" t="s">
        <v>196</v>
      </c>
    </row>
    <row r="38" spans="1:17" ht="63.75" x14ac:dyDescent="0.2">
      <c r="A38" s="35" t="s">
        <v>44</v>
      </c>
      <c r="B38" s="30" t="s">
        <v>31</v>
      </c>
      <c r="C38" s="30" t="s">
        <v>77</v>
      </c>
      <c r="D38" s="30" t="s">
        <v>128</v>
      </c>
      <c r="E38" s="35" t="s">
        <v>402</v>
      </c>
      <c r="F38" s="6">
        <v>4</v>
      </c>
      <c r="G38" s="6">
        <v>4</v>
      </c>
      <c r="H38" s="6"/>
      <c r="I38" s="6">
        <v>3.5</v>
      </c>
      <c r="J38" s="6"/>
      <c r="K38" s="6">
        <v>5</v>
      </c>
      <c r="L38" s="20">
        <v>2</v>
      </c>
      <c r="M38" s="21">
        <f t="shared" si="1"/>
        <v>3.7</v>
      </c>
      <c r="N38" s="5"/>
      <c r="O38" s="19" t="s">
        <v>204</v>
      </c>
    </row>
    <row r="39" spans="1:17" ht="63.75" x14ac:dyDescent="0.2">
      <c r="A39" s="50" t="s">
        <v>44</v>
      </c>
      <c r="B39" s="5" t="s">
        <v>18</v>
      </c>
      <c r="C39" s="5" t="s">
        <v>45</v>
      </c>
      <c r="D39" s="5" t="s">
        <v>46</v>
      </c>
      <c r="E39" s="5" t="s">
        <v>158</v>
      </c>
      <c r="F39" s="4">
        <v>3</v>
      </c>
      <c r="G39" s="4">
        <v>5</v>
      </c>
      <c r="H39" s="4">
        <v>4</v>
      </c>
      <c r="I39" s="4">
        <v>3</v>
      </c>
      <c r="J39" s="4">
        <v>3</v>
      </c>
      <c r="K39" s="4">
        <v>3</v>
      </c>
      <c r="L39" s="20">
        <v>2</v>
      </c>
      <c r="M39" s="21">
        <f t="shared" si="1"/>
        <v>3.2857142857142856</v>
      </c>
      <c r="N39" s="5"/>
      <c r="O39" s="19" t="s">
        <v>207</v>
      </c>
    </row>
    <row r="40" spans="1:17" ht="79.5" customHeight="1" x14ac:dyDescent="0.2">
      <c r="A40" s="35" t="s">
        <v>44</v>
      </c>
      <c r="B40" s="30" t="s">
        <v>26</v>
      </c>
      <c r="C40" s="30" t="s">
        <v>280</v>
      </c>
      <c r="D40" s="30" t="s">
        <v>290</v>
      </c>
      <c r="E40" s="30" t="s">
        <v>289</v>
      </c>
      <c r="F40" s="4">
        <v>3</v>
      </c>
      <c r="G40" s="4">
        <v>3</v>
      </c>
      <c r="H40" s="4">
        <v>3</v>
      </c>
      <c r="I40" s="4">
        <v>3</v>
      </c>
      <c r="J40" s="4">
        <v>3</v>
      </c>
      <c r="K40" s="4">
        <v>3</v>
      </c>
      <c r="L40" s="20">
        <v>3</v>
      </c>
      <c r="M40" s="21">
        <f>AVERAGE(F40:L40)</f>
        <v>3</v>
      </c>
      <c r="N40" s="4" t="s">
        <v>388</v>
      </c>
      <c r="O40" s="19" t="s">
        <v>389</v>
      </c>
    </row>
    <row r="41" spans="1:17" ht="42.75" customHeight="1" x14ac:dyDescent="0.2">
      <c r="A41" s="35" t="s">
        <v>44</v>
      </c>
      <c r="B41" s="30" t="s">
        <v>47</v>
      </c>
      <c r="C41" s="30" t="s">
        <v>48</v>
      </c>
      <c r="D41" s="30" t="s">
        <v>49</v>
      </c>
      <c r="E41" s="30" t="s">
        <v>171</v>
      </c>
      <c r="F41" s="4">
        <v>3</v>
      </c>
      <c r="G41" s="4">
        <v>3</v>
      </c>
      <c r="H41" s="4">
        <v>4</v>
      </c>
      <c r="I41" s="4">
        <v>3</v>
      </c>
      <c r="J41" s="4">
        <v>3</v>
      </c>
      <c r="K41" s="4">
        <v>3</v>
      </c>
      <c r="L41" s="20">
        <v>1</v>
      </c>
      <c r="M41" s="21">
        <f>AVERAGE(F41:L41)</f>
        <v>2.8571428571428572</v>
      </c>
      <c r="N41" s="5"/>
      <c r="O41" s="19" t="s">
        <v>198</v>
      </c>
    </row>
    <row r="42" spans="1:17" ht="140.25" x14ac:dyDescent="0.2">
      <c r="A42" s="51" t="s">
        <v>44</v>
      </c>
      <c r="B42" s="22" t="s">
        <v>31</v>
      </c>
      <c r="C42" s="22" t="s">
        <v>169</v>
      </c>
      <c r="D42" s="26" t="s">
        <v>170</v>
      </c>
      <c r="E42" s="22" t="s">
        <v>403</v>
      </c>
      <c r="F42" s="24">
        <v>4</v>
      </c>
      <c r="G42" s="24">
        <v>4</v>
      </c>
      <c r="H42" s="24"/>
      <c r="I42" s="24">
        <v>4</v>
      </c>
      <c r="J42" s="24"/>
      <c r="K42" s="24"/>
      <c r="L42" s="56" t="s">
        <v>219</v>
      </c>
      <c r="M42" s="24">
        <f t="shared" ref="M42:M45" si="2">AVERAGE(F42:L42)</f>
        <v>4</v>
      </c>
      <c r="N42" s="22" t="s">
        <v>340</v>
      </c>
      <c r="O42" s="54" t="s">
        <v>360</v>
      </c>
      <c r="Q42" s="1" t="s">
        <v>372</v>
      </c>
    </row>
    <row r="43" spans="1:17" s="30" customFormat="1" ht="63.75" x14ac:dyDescent="0.2">
      <c r="A43" s="35" t="s">
        <v>44</v>
      </c>
      <c r="B43" s="30" t="s">
        <v>26</v>
      </c>
      <c r="C43" s="30" t="s">
        <v>271</v>
      </c>
      <c r="D43" s="46" t="s">
        <v>291</v>
      </c>
      <c r="E43" s="30" t="s">
        <v>161</v>
      </c>
      <c r="G43" s="30" t="s">
        <v>335</v>
      </c>
      <c r="I43" s="30">
        <v>4</v>
      </c>
      <c r="L43" s="56" t="s">
        <v>219</v>
      </c>
      <c r="M43" s="117">
        <f t="shared" si="2"/>
        <v>4</v>
      </c>
      <c r="O43" s="54" t="s">
        <v>305</v>
      </c>
      <c r="Q43" s="1" t="s">
        <v>373</v>
      </c>
    </row>
    <row r="44" spans="1:17" s="30" customFormat="1" ht="64.5" customHeight="1" x14ac:dyDescent="0.2">
      <c r="A44" s="35" t="s">
        <v>44</v>
      </c>
      <c r="B44" s="30" t="s">
        <v>281</v>
      </c>
      <c r="C44" s="30" t="s">
        <v>282</v>
      </c>
      <c r="D44" s="46" t="s">
        <v>292</v>
      </c>
      <c r="E44" s="48" t="s">
        <v>162</v>
      </c>
      <c r="G44" s="30" t="s">
        <v>335</v>
      </c>
      <c r="I44" s="30">
        <v>3</v>
      </c>
      <c r="L44" s="56">
        <v>1</v>
      </c>
      <c r="M44" s="117">
        <f t="shared" si="2"/>
        <v>2</v>
      </c>
      <c r="O44" s="54" t="s">
        <v>316</v>
      </c>
      <c r="Q44" s="1" t="s">
        <v>352</v>
      </c>
    </row>
    <row r="45" spans="1:17" ht="48" customHeight="1" x14ac:dyDescent="0.2">
      <c r="A45" s="48" t="s">
        <v>131</v>
      </c>
      <c r="B45" s="30" t="s">
        <v>31</v>
      </c>
      <c r="C45" s="30" t="s">
        <v>63</v>
      </c>
      <c r="D45" s="30" t="s">
        <v>126</v>
      </c>
      <c r="E45" s="30" t="s">
        <v>177</v>
      </c>
      <c r="F45" s="6">
        <v>4</v>
      </c>
      <c r="G45" s="6">
        <v>4</v>
      </c>
      <c r="H45" s="6">
        <v>4</v>
      </c>
      <c r="I45" s="6">
        <v>4</v>
      </c>
      <c r="J45" s="6">
        <v>4</v>
      </c>
      <c r="K45" s="6">
        <v>4</v>
      </c>
      <c r="L45" s="20">
        <v>3</v>
      </c>
      <c r="M45" s="21">
        <f t="shared" si="2"/>
        <v>3.8571428571428572</v>
      </c>
      <c r="N45" s="5"/>
      <c r="O45" s="19" t="s">
        <v>206</v>
      </c>
      <c r="P45" s="68"/>
      <c r="Q45" s="1" t="s">
        <v>322</v>
      </c>
    </row>
    <row r="46" spans="1:17" ht="45.75" customHeight="1" x14ac:dyDescent="0.2">
      <c r="A46" s="52" t="s">
        <v>131</v>
      </c>
      <c r="B46" s="22" t="s">
        <v>31</v>
      </c>
      <c r="C46" s="22" t="s">
        <v>132</v>
      </c>
      <c r="D46" s="22" t="s">
        <v>133</v>
      </c>
      <c r="E46" s="22" t="s">
        <v>293</v>
      </c>
      <c r="F46" s="6">
        <v>3</v>
      </c>
      <c r="G46" s="6">
        <v>3</v>
      </c>
      <c r="H46" s="6"/>
      <c r="I46" s="6">
        <v>3</v>
      </c>
      <c r="J46" s="6"/>
      <c r="K46" s="14">
        <v>1</v>
      </c>
      <c r="L46" s="20">
        <v>1</v>
      </c>
      <c r="M46" s="62">
        <f>AVERAGE(F46:L46)</f>
        <v>2.2000000000000002</v>
      </c>
      <c r="N46" s="22" t="s">
        <v>340</v>
      </c>
      <c r="O46" s="19" t="s">
        <v>337</v>
      </c>
      <c r="P46" s="68"/>
      <c r="Q46" s="1" t="s">
        <v>333</v>
      </c>
    </row>
    <row r="47" spans="1:17" ht="54.75" customHeight="1" x14ac:dyDescent="0.2">
      <c r="A47" s="50" t="s">
        <v>50</v>
      </c>
      <c r="B47" s="5" t="s">
        <v>31</v>
      </c>
      <c r="C47" s="30" t="s">
        <v>374</v>
      </c>
      <c r="D47" s="5" t="s">
        <v>51</v>
      </c>
      <c r="E47" s="13" t="s">
        <v>397</v>
      </c>
      <c r="F47" s="4">
        <v>4</v>
      </c>
      <c r="G47" s="9">
        <v>4</v>
      </c>
      <c r="H47" s="4">
        <v>4</v>
      </c>
      <c r="I47" s="4">
        <v>5</v>
      </c>
      <c r="J47" s="4">
        <v>4</v>
      </c>
      <c r="K47" s="4">
        <v>5</v>
      </c>
      <c r="L47" s="20">
        <v>2</v>
      </c>
      <c r="M47" s="21">
        <f t="shared" ref="M47:M60" si="3">AVERAGE(F47:L47)</f>
        <v>4</v>
      </c>
      <c r="N47" s="5"/>
      <c r="O47" s="19" t="s">
        <v>208</v>
      </c>
      <c r="Q47" s="1" t="s">
        <v>323</v>
      </c>
    </row>
    <row r="48" spans="1:17" ht="52.5" customHeight="1" x14ac:dyDescent="0.2">
      <c r="A48" s="35" t="s">
        <v>50</v>
      </c>
      <c r="B48" s="30" t="s">
        <v>14</v>
      </c>
      <c r="C48" s="30" t="s">
        <v>52</v>
      </c>
      <c r="D48" s="30" t="s">
        <v>53</v>
      </c>
      <c r="E48" s="30" t="s">
        <v>158</v>
      </c>
      <c r="F48" s="4">
        <v>4</v>
      </c>
      <c r="G48" s="4">
        <v>4</v>
      </c>
      <c r="H48" s="4">
        <v>4</v>
      </c>
      <c r="I48" s="4">
        <v>3</v>
      </c>
      <c r="J48" s="4">
        <v>4</v>
      </c>
      <c r="K48" s="4">
        <v>4</v>
      </c>
      <c r="L48" s="20">
        <v>1</v>
      </c>
      <c r="M48" s="21">
        <f t="shared" si="3"/>
        <v>3.4285714285714284</v>
      </c>
      <c r="N48" s="5"/>
      <c r="O48" s="19" t="s">
        <v>209</v>
      </c>
      <c r="Q48" s="1" t="s">
        <v>324</v>
      </c>
    </row>
    <row r="49" spans="1:17" ht="31.5" customHeight="1" x14ac:dyDescent="0.2">
      <c r="A49" s="35" t="s">
        <v>50</v>
      </c>
      <c r="B49" s="30" t="s">
        <v>54</v>
      </c>
      <c r="C49" s="30" t="s">
        <v>222</v>
      </c>
      <c r="D49" s="30" t="s">
        <v>223</v>
      </c>
      <c r="E49" s="30" t="s">
        <v>224</v>
      </c>
      <c r="F49" s="4">
        <v>4</v>
      </c>
      <c r="G49" s="8">
        <v>4</v>
      </c>
      <c r="H49" s="4">
        <v>4</v>
      </c>
      <c r="I49" s="4">
        <v>3</v>
      </c>
      <c r="J49" s="4">
        <v>5</v>
      </c>
      <c r="K49" s="4">
        <v>1</v>
      </c>
      <c r="L49" s="20">
        <v>1</v>
      </c>
      <c r="M49" s="21">
        <f t="shared" si="3"/>
        <v>3.1428571428571428</v>
      </c>
      <c r="N49" s="5"/>
      <c r="O49" s="19" t="s">
        <v>210</v>
      </c>
    </row>
    <row r="50" spans="1:17" ht="38.25" x14ac:dyDescent="0.2">
      <c r="A50" s="50" t="s">
        <v>50</v>
      </c>
      <c r="B50" s="5" t="s">
        <v>31</v>
      </c>
      <c r="C50" s="30" t="s">
        <v>55</v>
      </c>
      <c r="D50" s="5" t="s">
        <v>56</v>
      </c>
      <c r="E50" s="5" t="s">
        <v>181</v>
      </c>
      <c r="F50" s="4">
        <v>4</v>
      </c>
      <c r="G50" s="4">
        <v>3</v>
      </c>
      <c r="H50" s="4">
        <v>5</v>
      </c>
      <c r="I50" s="4">
        <v>3</v>
      </c>
      <c r="J50" s="4">
        <v>3</v>
      </c>
      <c r="K50" s="4">
        <v>3</v>
      </c>
      <c r="L50" s="20">
        <v>1</v>
      </c>
      <c r="M50" s="21">
        <f t="shared" si="3"/>
        <v>3.1428571428571428</v>
      </c>
      <c r="N50" s="5"/>
      <c r="O50" s="19" t="s">
        <v>209</v>
      </c>
      <c r="Q50" s="1" t="s">
        <v>325</v>
      </c>
    </row>
    <row r="51" spans="1:17" ht="42.75" customHeight="1" x14ac:dyDescent="0.2">
      <c r="A51" s="50" t="s">
        <v>50</v>
      </c>
      <c r="B51" s="5" t="s">
        <v>31</v>
      </c>
      <c r="C51" s="30" t="s">
        <v>57</v>
      </c>
      <c r="D51" s="5" t="s">
        <v>58</v>
      </c>
      <c r="E51" s="5" t="s">
        <v>158</v>
      </c>
      <c r="F51" s="4">
        <v>3</v>
      </c>
      <c r="G51" s="4">
        <v>3</v>
      </c>
      <c r="H51" s="4">
        <v>3</v>
      </c>
      <c r="I51" s="4">
        <v>3</v>
      </c>
      <c r="J51" s="4">
        <v>3</v>
      </c>
      <c r="K51" s="4">
        <v>2</v>
      </c>
      <c r="L51" s="20">
        <v>1</v>
      </c>
      <c r="M51" s="21">
        <f t="shared" si="3"/>
        <v>2.5714285714285716</v>
      </c>
      <c r="N51" s="5"/>
      <c r="O51" s="19" t="s">
        <v>209</v>
      </c>
      <c r="Q51" s="1" t="s">
        <v>326</v>
      </c>
    </row>
    <row r="52" spans="1:17" ht="51.75" customHeight="1" x14ac:dyDescent="0.2">
      <c r="A52" s="50" t="s">
        <v>50</v>
      </c>
      <c r="B52" s="5" t="s">
        <v>47</v>
      </c>
      <c r="C52" s="30" t="s">
        <v>59</v>
      </c>
      <c r="D52" s="68" t="s">
        <v>60</v>
      </c>
      <c r="E52" s="5" t="s">
        <v>158</v>
      </c>
      <c r="F52" s="4">
        <v>2</v>
      </c>
      <c r="G52" s="4">
        <v>2</v>
      </c>
      <c r="H52" s="4">
        <v>3</v>
      </c>
      <c r="I52" s="4">
        <v>2</v>
      </c>
      <c r="J52" s="4">
        <v>2</v>
      </c>
      <c r="K52" s="4">
        <v>1</v>
      </c>
      <c r="L52" s="20">
        <v>1</v>
      </c>
      <c r="M52" s="21">
        <f t="shared" si="3"/>
        <v>1.8571428571428572</v>
      </c>
      <c r="N52" s="5"/>
      <c r="O52" s="19" t="s">
        <v>211</v>
      </c>
      <c r="Q52" s="1" t="s">
        <v>327</v>
      </c>
    </row>
    <row r="53" spans="1:17" ht="50.25" customHeight="1" x14ac:dyDescent="0.2">
      <c r="A53" s="50" t="s">
        <v>50</v>
      </c>
      <c r="B53" s="5" t="s">
        <v>31</v>
      </c>
      <c r="C53" s="30" t="s">
        <v>61</v>
      </c>
      <c r="D53" s="5" t="s">
        <v>375</v>
      </c>
      <c r="E53" s="5" t="s">
        <v>158</v>
      </c>
      <c r="F53" s="4">
        <v>2</v>
      </c>
      <c r="G53" s="4">
        <v>2</v>
      </c>
      <c r="H53" s="4">
        <v>3</v>
      </c>
      <c r="I53" s="4">
        <v>2</v>
      </c>
      <c r="J53" s="4">
        <v>2</v>
      </c>
      <c r="K53" s="4">
        <v>1</v>
      </c>
      <c r="L53" s="20">
        <v>1</v>
      </c>
      <c r="M53" s="21">
        <f t="shared" si="3"/>
        <v>1.8571428571428572</v>
      </c>
      <c r="N53" s="5"/>
      <c r="O53" s="19" t="s">
        <v>209</v>
      </c>
      <c r="Q53" s="1" t="s">
        <v>376</v>
      </c>
    </row>
    <row r="54" spans="1:17" ht="38.25" x14ac:dyDescent="0.2">
      <c r="A54" s="50" t="s">
        <v>50</v>
      </c>
      <c r="B54" s="5" t="s">
        <v>31</v>
      </c>
      <c r="C54" s="30" t="s">
        <v>62</v>
      </c>
      <c r="D54" s="5" t="s">
        <v>58</v>
      </c>
      <c r="E54" s="5" t="s">
        <v>158</v>
      </c>
      <c r="F54" s="4">
        <v>2</v>
      </c>
      <c r="G54" s="4">
        <v>2</v>
      </c>
      <c r="H54" s="4">
        <v>2</v>
      </c>
      <c r="I54" s="4">
        <v>2</v>
      </c>
      <c r="J54" s="4">
        <v>2</v>
      </c>
      <c r="K54" s="4">
        <v>1</v>
      </c>
      <c r="L54" s="20">
        <v>1</v>
      </c>
      <c r="M54" s="21">
        <f t="shared" si="3"/>
        <v>1.7142857142857142</v>
      </c>
      <c r="N54" s="5"/>
      <c r="O54" s="19" t="s">
        <v>209</v>
      </c>
      <c r="Q54" s="1" t="s">
        <v>328</v>
      </c>
    </row>
    <row r="55" spans="1:17" ht="140.25" x14ac:dyDescent="0.2">
      <c r="A55" s="35" t="s">
        <v>50</v>
      </c>
      <c r="B55" s="30" t="s">
        <v>178</v>
      </c>
      <c r="C55" s="30" t="s">
        <v>179</v>
      </c>
      <c r="D55" s="33" t="s">
        <v>180</v>
      </c>
      <c r="E55" s="30" t="s">
        <v>294</v>
      </c>
      <c r="F55" s="4">
        <v>4</v>
      </c>
      <c r="G55" s="4">
        <v>3</v>
      </c>
      <c r="H55" s="4"/>
      <c r="I55" s="4">
        <v>2.5</v>
      </c>
      <c r="J55" s="4"/>
      <c r="K55" s="4"/>
      <c r="L55" s="58">
        <v>1</v>
      </c>
      <c r="M55" s="21">
        <f t="shared" si="3"/>
        <v>2.625</v>
      </c>
      <c r="N55" s="5"/>
      <c r="O55" s="54" t="s">
        <v>313</v>
      </c>
    </row>
    <row r="56" spans="1:17" ht="178.5" x14ac:dyDescent="0.2">
      <c r="A56" s="35" t="s">
        <v>50</v>
      </c>
      <c r="B56" s="34" t="s">
        <v>26</v>
      </c>
      <c r="C56" s="30" t="s">
        <v>271</v>
      </c>
      <c r="D56" s="49" t="s">
        <v>377</v>
      </c>
      <c r="E56" s="30" t="s">
        <v>158</v>
      </c>
      <c r="F56" s="4"/>
      <c r="G56" s="4" t="s">
        <v>335</v>
      </c>
      <c r="H56" s="4"/>
      <c r="I56" s="4">
        <v>3</v>
      </c>
      <c r="J56" s="4"/>
      <c r="K56" s="4"/>
      <c r="L56" s="56" t="s">
        <v>219</v>
      </c>
      <c r="M56" s="21">
        <f t="shared" si="3"/>
        <v>3</v>
      </c>
      <c r="N56" s="5"/>
      <c r="O56" s="54" t="s">
        <v>305</v>
      </c>
      <c r="Q56" s="1" t="s">
        <v>378</v>
      </c>
    </row>
    <row r="57" spans="1:17" ht="63.75" x14ac:dyDescent="0.2">
      <c r="A57" s="35" t="s">
        <v>50</v>
      </c>
      <c r="B57" s="34" t="s">
        <v>26</v>
      </c>
      <c r="C57" s="30" t="s">
        <v>273</v>
      </c>
      <c r="D57" s="49" t="s">
        <v>295</v>
      </c>
      <c r="E57" s="30" t="s">
        <v>158</v>
      </c>
      <c r="F57" s="4"/>
      <c r="G57" s="4" t="s">
        <v>335</v>
      </c>
      <c r="H57" s="4"/>
      <c r="I57" s="4">
        <v>3</v>
      </c>
      <c r="J57" s="4"/>
      <c r="K57" s="4"/>
      <c r="L57" s="56" t="s">
        <v>219</v>
      </c>
      <c r="M57" s="21">
        <f t="shared" si="3"/>
        <v>3</v>
      </c>
      <c r="N57" s="5"/>
      <c r="O57" s="19" t="s">
        <v>307</v>
      </c>
      <c r="Q57" s="1" t="s">
        <v>367</v>
      </c>
    </row>
    <row r="58" spans="1:17" ht="76.5" x14ac:dyDescent="0.2">
      <c r="A58" s="35" t="s">
        <v>50</v>
      </c>
      <c r="B58" s="34" t="s">
        <v>26</v>
      </c>
      <c r="C58" s="30" t="s">
        <v>280</v>
      </c>
      <c r="D58" s="49" t="s">
        <v>296</v>
      </c>
      <c r="E58" s="30" t="s">
        <v>158</v>
      </c>
      <c r="F58" s="4"/>
      <c r="G58" s="4" t="s">
        <v>335</v>
      </c>
      <c r="H58" s="4"/>
      <c r="I58" s="4">
        <v>3</v>
      </c>
      <c r="J58" s="4"/>
      <c r="K58" s="4"/>
      <c r="L58" s="56" t="s">
        <v>219</v>
      </c>
      <c r="M58" s="21">
        <f t="shared" si="3"/>
        <v>3</v>
      </c>
      <c r="N58" s="5"/>
      <c r="O58" s="19" t="s">
        <v>308</v>
      </c>
      <c r="Q58" s="1" t="s">
        <v>368</v>
      </c>
    </row>
    <row r="59" spans="1:17" ht="102" x14ac:dyDescent="0.2">
      <c r="A59" s="35" t="s">
        <v>50</v>
      </c>
      <c r="B59" s="34" t="s">
        <v>281</v>
      </c>
      <c r="C59" s="30" t="s">
        <v>282</v>
      </c>
      <c r="D59" s="49" t="s">
        <v>297</v>
      </c>
      <c r="E59" s="30" t="s">
        <v>294</v>
      </c>
      <c r="F59" s="4"/>
      <c r="G59" s="4" t="s">
        <v>335</v>
      </c>
      <c r="H59" s="4"/>
      <c r="I59" s="4">
        <v>2</v>
      </c>
      <c r="J59" s="4"/>
      <c r="K59" s="4"/>
      <c r="L59" s="56">
        <v>1</v>
      </c>
      <c r="M59" s="21">
        <f t="shared" si="3"/>
        <v>1.5</v>
      </c>
      <c r="N59" s="5"/>
      <c r="O59" s="54" t="s">
        <v>193</v>
      </c>
      <c r="Q59" s="1" t="s">
        <v>352</v>
      </c>
    </row>
    <row r="60" spans="1:17" ht="63.75" x14ac:dyDescent="0.2">
      <c r="A60" s="45" t="s">
        <v>50</v>
      </c>
      <c r="B60" s="66" t="s">
        <v>31</v>
      </c>
      <c r="C60" s="45" t="s">
        <v>398</v>
      </c>
      <c r="D60" s="67" t="s">
        <v>400</v>
      </c>
      <c r="E60" s="45" t="s">
        <v>399</v>
      </c>
      <c r="F60" s="4"/>
      <c r="G60" s="4"/>
      <c r="H60" s="4"/>
      <c r="I60" s="4">
        <v>5</v>
      </c>
      <c r="J60" s="4"/>
      <c r="K60" s="4"/>
      <c r="L60" s="56"/>
      <c r="M60" s="21">
        <f t="shared" si="3"/>
        <v>5</v>
      </c>
      <c r="N60" s="5"/>
      <c r="O60" s="54"/>
    </row>
    <row r="61" spans="1:17" ht="76.5" x14ac:dyDescent="0.2">
      <c r="A61" s="51" t="s">
        <v>64</v>
      </c>
      <c r="B61" s="22" t="s">
        <v>65</v>
      </c>
      <c r="C61" s="22" t="s">
        <v>66</v>
      </c>
      <c r="D61" s="71" t="s">
        <v>67</v>
      </c>
      <c r="E61" s="22" t="s">
        <v>406</v>
      </c>
      <c r="F61" s="4">
        <v>5</v>
      </c>
      <c r="G61" s="4">
        <v>5</v>
      </c>
      <c r="H61" s="4">
        <v>5</v>
      </c>
      <c r="I61" s="4">
        <v>5</v>
      </c>
      <c r="J61" s="4">
        <v>5</v>
      </c>
      <c r="K61" s="4">
        <v>5</v>
      </c>
      <c r="L61" s="20">
        <v>5</v>
      </c>
      <c r="M61" s="21">
        <f t="shared" ref="M61:M78" si="4">AVERAGE(F61:L61)</f>
        <v>5</v>
      </c>
      <c r="N61" s="22" t="s">
        <v>341</v>
      </c>
      <c r="O61" s="19" t="s">
        <v>212</v>
      </c>
    </row>
    <row r="62" spans="1:17" ht="39.75" customHeight="1" x14ac:dyDescent="0.2">
      <c r="A62" s="35" t="s">
        <v>64</v>
      </c>
      <c r="B62" s="30" t="s">
        <v>26</v>
      </c>
      <c r="C62" s="30" t="s">
        <v>113</v>
      </c>
      <c r="D62" s="30" t="s">
        <v>68</v>
      </c>
      <c r="E62" s="46" t="s">
        <v>342</v>
      </c>
      <c r="F62" s="4">
        <v>5</v>
      </c>
      <c r="G62" s="8">
        <v>5</v>
      </c>
      <c r="H62" s="4">
        <v>4</v>
      </c>
      <c r="I62" s="4">
        <v>5</v>
      </c>
      <c r="J62" s="4">
        <v>5</v>
      </c>
      <c r="K62" s="4">
        <v>5</v>
      </c>
      <c r="L62" s="20">
        <v>5</v>
      </c>
      <c r="M62" s="21">
        <f t="shared" si="4"/>
        <v>4.8571428571428568</v>
      </c>
      <c r="N62" s="5"/>
      <c r="O62" s="19" t="s">
        <v>213</v>
      </c>
    </row>
    <row r="63" spans="1:17" ht="37.5" customHeight="1" x14ac:dyDescent="0.2">
      <c r="A63" s="35" t="s">
        <v>64</v>
      </c>
      <c r="B63" s="30" t="s">
        <v>26</v>
      </c>
      <c r="C63" s="30" t="s">
        <v>69</v>
      </c>
      <c r="D63" s="30" t="s">
        <v>70</v>
      </c>
      <c r="E63" s="30" t="s">
        <v>298</v>
      </c>
      <c r="F63" s="4">
        <v>5</v>
      </c>
      <c r="G63" s="8">
        <v>4</v>
      </c>
      <c r="H63" s="4">
        <v>4</v>
      </c>
      <c r="I63" s="4">
        <v>5</v>
      </c>
      <c r="J63" s="4">
        <v>5</v>
      </c>
      <c r="K63" s="4">
        <v>5</v>
      </c>
      <c r="L63" s="20">
        <v>5</v>
      </c>
      <c r="M63" s="21">
        <f t="shared" si="4"/>
        <v>4.7142857142857144</v>
      </c>
      <c r="N63" s="5"/>
      <c r="O63" s="19" t="s">
        <v>214</v>
      </c>
      <c r="Q63" s="1" t="s">
        <v>329</v>
      </c>
    </row>
    <row r="64" spans="1:17" ht="51" x14ac:dyDescent="0.2">
      <c r="A64" s="35" t="s">
        <v>64</v>
      </c>
      <c r="B64" s="30" t="s">
        <v>65</v>
      </c>
      <c r="C64" s="30" t="s">
        <v>71</v>
      </c>
      <c r="D64" s="30" t="s">
        <v>72</v>
      </c>
      <c r="E64" s="30" t="s">
        <v>158</v>
      </c>
      <c r="F64" s="4">
        <v>4</v>
      </c>
      <c r="G64" s="4">
        <v>4</v>
      </c>
      <c r="H64" s="4">
        <v>4</v>
      </c>
      <c r="I64" s="4">
        <v>4</v>
      </c>
      <c r="J64" s="4">
        <v>4</v>
      </c>
      <c r="K64" s="4">
        <v>3</v>
      </c>
      <c r="L64" s="20">
        <v>3</v>
      </c>
      <c r="M64" s="21">
        <f t="shared" si="4"/>
        <v>3.7142857142857144</v>
      </c>
      <c r="N64" s="5"/>
      <c r="O64" s="19" t="s">
        <v>215</v>
      </c>
      <c r="Q64" s="1" t="s">
        <v>343</v>
      </c>
    </row>
    <row r="65" spans="1:17" ht="76.5" x14ac:dyDescent="0.2">
      <c r="A65" s="35" t="s">
        <v>64</v>
      </c>
      <c r="B65" s="30" t="s">
        <v>65</v>
      </c>
      <c r="C65" s="30" t="s">
        <v>73</v>
      </c>
      <c r="D65" s="30" t="s">
        <v>72</v>
      </c>
      <c r="E65" s="30" t="s">
        <v>158</v>
      </c>
      <c r="F65" s="4">
        <v>4</v>
      </c>
      <c r="G65" s="4">
        <v>4</v>
      </c>
      <c r="H65" s="4">
        <v>4</v>
      </c>
      <c r="I65" s="4">
        <v>4</v>
      </c>
      <c r="J65" s="4">
        <v>4</v>
      </c>
      <c r="K65" s="4">
        <v>3</v>
      </c>
      <c r="L65" s="20">
        <v>3</v>
      </c>
      <c r="M65" s="21">
        <f t="shared" si="4"/>
        <v>3.7142857142857144</v>
      </c>
      <c r="N65" s="5"/>
      <c r="O65" s="19" t="s">
        <v>216</v>
      </c>
      <c r="Q65" s="1" t="s">
        <v>343</v>
      </c>
    </row>
    <row r="66" spans="1:17" ht="51" x14ac:dyDescent="0.2">
      <c r="A66" s="35" t="s">
        <v>64</v>
      </c>
      <c r="B66" s="30" t="s">
        <v>65</v>
      </c>
      <c r="C66" s="30" t="s">
        <v>74</v>
      </c>
      <c r="D66" s="30" t="s">
        <v>75</v>
      </c>
      <c r="E66" s="30" t="s">
        <v>158</v>
      </c>
      <c r="F66" s="4">
        <v>4</v>
      </c>
      <c r="G66" s="4">
        <v>4</v>
      </c>
      <c r="H66" s="4">
        <v>4</v>
      </c>
      <c r="I66" s="4">
        <v>4</v>
      </c>
      <c r="J66" s="4">
        <v>4</v>
      </c>
      <c r="K66" s="4">
        <v>3</v>
      </c>
      <c r="L66" s="20">
        <v>3</v>
      </c>
      <c r="M66" s="21">
        <f t="shared" si="4"/>
        <v>3.7142857142857144</v>
      </c>
      <c r="N66" s="5"/>
      <c r="O66" s="19" t="s">
        <v>215</v>
      </c>
      <c r="P66" s="5"/>
      <c r="Q66" s="1" t="s">
        <v>343</v>
      </c>
    </row>
    <row r="67" spans="1:17" ht="76.5" x14ac:dyDescent="0.2">
      <c r="A67" s="35" t="s">
        <v>64</v>
      </c>
      <c r="B67" s="30" t="s">
        <v>65</v>
      </c>
      <c r="C67" s="30" t="s">
        <v>76</v>
      </c>
      <c r="D67" s="30" t="s">
        <v>72</v>
      </c>
      <c r="E67" s="30" t="s">
        <v>158</v>
      </c>
      <c r="F67" s="4">
        <v>4</v>
      </c>
      <c r="G67" s="4">
        <v>4</v>
      </c>
      <c r="H67" s="4">
        <v>4</v>
      </c>
      <c r="I67" s="4">
        <v>4</v>
      </c>
      <c r="J67" s="4">
        <v>4</v>
      </c>
      <c r="K67" s="4">
        <v>3</v>
      </c>
      <c r="L67" s="20">
        <v>3</v>
      </c>
      <c r="M67" s="21">
        <f t="shared" si="4"/>
        <v>3.7142857142857144</v>
      </c>
      <c r="N67" s="5"/>
      <c r="O67" s="19" t="s">
        <v>216</v>
      </c>
      <c r="P67" s="5"/>
      <c r="Q67" s="1" t="s">
        <v>343</v>
      </c>
    </row>
    <row r="68" spans="1:17" ht="36.75" customHeight="1" x14ac:dyDescent="0.2">
      <c r="A68" s="35" t="s">
        <v>64</v>
      </c>
      <c r="B68" s="30" t="s">
        <v>65</v>
      </c>
      <c r="C68" s="30" t="s">
        <v>77</v>
      </c>
      <c r="D68" s="30" t="s">
        <v>72</v>
      </c>
      <c r="E68" s="30" t="s">
        <v>158</v>
      </c>
      <c r="F68" s="4">
        <v>4</v>
      </c>
      <c r="G68" s="4">
        <v>5</v>
      </c>
      <c r="H68" s="4">
        <v>4</v>
      </c>
      <c r="I68" s="4">
        <v>3</v>
      </c>
      <c r="J68" s="4">
        <v>4</v>
      </c>
      <c r="K68" s="4">
        <v>3</v>
      </c>
      <c r="L68" s="20">
        <v>3</v>
      </c>
      <c r="M68" s="21">
        <f t="shared" si="4"/>
        <v>3.7142857142857144</v>
      </c>
      <c r="N68" s="5"/>
      <c r="O68" s="19" t="s">
        <v>217</v>
      </c>
      <c r="P68" s="68"/>
    </row>
    <row r="69" spans="1:17" ht="44.25" customHeight="1" x14ac:dyDescent="0.2">
      <c r="A69" s="35" t="s">
        <v>64</v>
      </c>
      <c r="B69" s="30" t="s">
        <v>26</v>
      </c>
      <c r="C69" s="30" t="s">
        <v>125</v>
      </c>
      <c r="D69" s="30" t="s">
        <v>344</v>
      </c>
      <c r="E69" s="30" t="s">
        <v>189</v>
      </c>
      <c r="F69" s="6">
        <v>4</v>
      </c>
      <c r="G69" s="6">
        <v>4</v>
      </c>
      <c r="H69" s="6">
        <v>3</v>
      </c>
      <c r="I69" s="6">
        <v>3</v>
      </c>
      <c r="J69" s="6">
        <v>4</v>
      </c>
      <c r="K69" s="14">
        <v>4</v>
      </c>
      <c r="L69" s="56" t="s">
        <v>219</v>
      </c>
      <c r="M69" s="21">
        <f t="shared" si="4"/>
        <v>3.6666666666666665</v>
      </c>
      <c r="N69" s="68"/>
      <c r="O69" s="19" t="s">
        <v>220</v>
      </c>
      <c r="P69" s="5" t="s">
        <v>124</v>
      </c>
      <c r="Q69" s="1" t="s">
        <v>330</v>
      </c>
    </row>
    <row r="70" spans="1:17" ht="38.25" x14ac:dyDescent="0.2">
      <c r="A70" s="35" t="s">
        <v>64</v>
      </c>
      <c r="B70" s="30" t="s">
        <v>65</v>
      </c>
      <c r="C70" s="30" t="s">
        <v>61</v>
      </c>
      <c r="D70" s="30" t="s">
        <v>72</v>
      </c>
      <c r="E70" s="30" t="s">
        <v>158</v>
      </c>
      <c r="F70" s="4">
        <v>3</v>
      </c>
      <c r="G70" s="4">
        <v>2</v>
      </c>
      <c r="H70" s="4">
        <v>2</v>
      </c>
      <c r="I70" s="4">
        <v>3</v>
      </c>
      <c r="J70" s="4">
        <v>3</v>
      </c>
      <c r="K70" s="4">
        <v>2</v>
      </c>
      <c r="L70" s="20">
        <v>1</v>
      </c>
      <c r="M70" s="21">
        <f t="shared" si="4"/>
        <v>2.2857142857142856</v>
      </c>
      <c r="N70" s="5"/>
      <c r="O70" s="19" t="s">
        <v>218</v>
      </c>
      <c r="P70" s="5"/>
      <c r="Q70" s="1" t="s">
        <v>331</v>
      </c>
    </row>
    <row r="71" spans="1:17" ht="61.5" customHeight="1" x14ac:dyDescent="0.2">
      <c r="A71" s="51" t="s">
        <v>64</v>
      </c>
      <c r="B71" s="22" t="s">
        <v>183</v>
      </c>
      <c r="C71" s="22" t="s">
        <v>185</v>
      </c>
      <c r="D71" s="70" t="s">
        <v>186</v>
      </c>
      <c r="E71" s="22" t="s">
        <v>171</v>
      </c>
      <c r="F71" s="4">
        <v>2</v>
      </c>
      <c r="G71" s="24">
        <v>4</v>
      </c>
      <c r="H71" s="24"/>
      <c r="I71" s="24">
        <v>5</v>
      </c>
      <c r="J71" s="24"/>
      <c r="K71" s="24"/>
      <c r="L71" s="56" t="s">
        <v>219</v>
      </c>
      <c r="M71" s="41">
        <f t="shared" si="4"/>
        <v>3.6666666666666665</v>
      </c>
      <c r="N71" s="22" t="s">
        <v>340</v>
      </c>
      <c r="O71" s="5" t="s">
        <v>315</v>
      </c>
      <c r="P71" s="5"/>
      <c r="Q71" s="1" t="s">
        <v>321</v>
      </c>
    </row>
    <row r="72" spans="1:17" ht="114.75" x14ac:dyDescent="0.2">
      <c r="A72" s="51" t="s">
        <v>64</v>
      </c>
      <c r="B72" s="22" t="s">
        <v>184</v>
      </c>
      <c r="C72" s="22" t="s">
        <v>187</v>
      </c>
      <c r="D72" s="27" t="s">
        <v>188</v>
      </c>
      <c r="E72" s="22" t="s">
        <v>405</v>
      </c>
      <c r="F72" s="36">
        <v>4</v>
      </c>
      <c r="G72" s="41">
        <v>5</v>
      </c>
      <c r="H72" s="41"/>
      <c r="I72" s="41">
        <v>4</v>
      </c>
      <c r="J72" s="41"/>
      <c r="K72" s="41"/>
      <c r="L72" s="59">
        <v>5</v>
      </c>
      <c r="M72" s="41">
        <f t="shared" si="4"/>
        <v>4.5</v>
      </c>
      <c r="N72" s="22" t="s">
        <v>340</v>
      </c>
      <c r="O72" s="57" t="s">
        <v>345</v>
      </c>
      <c r="P72" s="68"/>
      <c r="Q72" s="1" t="s">
        <v>321</v>
      </c>
    </row>
    <row r="73" spans="1:17" ht="191.25" x14ac:dyDescent="0.2">
      <c r="A73" s="51" t="s">
        <v>64</v>
      </c>
      <c r="B73" s="22" t="s">
        <v>65</v>
      </c>
      <c r="C73" s="22" t="s">
        <v>154</v>
      </c>
      <c r="D73" s="26" t="s">
        <v>182</v>
      </c>
      <c r="E73" s="22" t="s">
        <v>407</v>
      </c>
      <c r="F73" s="4">
        <v>3</v>
      </c>
      <c r="G73" s="24">
        <v>4</v>
      </c>
      <c r="H73" s="24"/>
      <c r="I73" s="24">
        <v>4</v>
      </c>
      <c r="J73" s="24"/>
      <c r="K73" s="24"/>
      <c r="L73" s="56" t="s">
        <v>219</v>
      </c>
      <c r="M73" s="24">
        <f t="shared" si="4"/>
        <v>3.6666666666666665</v>
      </c>
      <c r="N73" s="22" t="s">
        <v>340</v>
      </c>
      <c r="O73" s="53" t="s">
        <v>312</v>
      </c>
      <c r="P73" s="68"/>
      <c r="Q73" s="1" t="s">
        <v>346</v>
      </c>
    </row>
    <row r="74" spans="1:17" ht="140.25" x14ac:dyDescent="0.2">
      <c r="A74" s="35" t="s">
        <v>64</v>
      </c>
      <c r="B74" s="30" t="s">
        <v>26</v>
      </c>
      <c r="C74" s="30" t="s">
        <v>347</v>
      </c>
      <c r="D74" s="31" t="s">
        <v>236</v>
      </c>
      <c r="E74" s="30" t="s">
        <v>443</v>
      </c>
      <c r="F74" s="4">
        <v>5</v>
      </c>
      <c r="G74" s="8">
        <v>5</v>
      </c>
      <c r="H74" s="4"/>
      <c r="I74" s="4">
        <v>5</v>
      </c>
      <c r="J74" s="4"/>
      <c r="K74" s="4"/>
      <c r="L74" s="56" t="s">
        <v>219</v>
      </c>
      <c r="M74" s="21">
        <f t="shared" si="4"/>
        <v>5</v>
      </c>
      <c r="N74" s="5"/>
      <c r="O74" s="53" t="s">
        <v>303</v>
      </c>
      <c r="Q74" s="1" t="s">
        <v>348</v>
      </c>
    </row>
    <row r="75" spans="1:17" ht="89.25" x14ac:dyDescent="0.2">
      <c r="A75" s="35" t="s">
        <v>64</v>
      </c>
      <c r="B75" s="30" t="s">
        <v>26</v>
      </c>
      <c r="C75" s="30" t="s">
        <v>299</v>
      </c>
      <c r="D75" s="46" t="s">
        <v>300</v>
      </c>
      <c r="E75" s="30" t="s">
        <v>158</v>
      </c>
      <c r="F75" s="4"/>
      <c r="G75" s="8" t="s">
        <v>335</v>
      </c>
      <c r="H75" s="4"/>
      <c r="I75" s="4">
        <v>3</v>
      </c>
      <c r="J75" s="4"/>
      <c r="K75" s="4"/>
      <c r="L75" s="56" t="s">
        <v>219</v>
      </c>
      <c r="M75" s="21">
        <f t="shared" si="4"/>
        <v>3</v>
      </c>
      <c r="N75" s="5"/>
      <c r="O75" s="54" t="s">
        <v>304</v>
      </c>
      <c r="Q75" s="1" t="s">
        <v>349</v>
      </c>
    </row>
    <row r="76" spans="1:17" ht="102" x14ac:dyDescent="0.2">
      <c r="A76" s="35" t="s">
        <v>64</v>
      </c>
      <c r="B76" s="30" t="s">
        <v>31</v>
      </c>
      <c r="C76" s="30" t="s">
        <v>301</v>
      </c>
      <c r="D76" s="46" t="s">
        <v>302</v>
      </c>
      <c r="E76" s="30" t="s">
        <v>158</v>
      </c>
      <c r="F76" s="4"/>
      <c r="G76" s="8" t="s">
        <v>335</v>
      </c>
      <c r="H76" s="4"/>
      <c r="I76" s="4">
        <v>4</v>
      </c>
      <c r="J76" s="4"/>
      <c r="K76" s="4"/>
      <c r="L76" s="56" t="s">
        <v>219</v>
      </c>
      <c r="M76" s="21">
        <f t="shared" si="4"/>
        <v>4</v>
      </c>
      <c r="N76" s="5"/>
      <c r="O76" s="54" t="s">
        <v>350</v>
      </c>
      <c r="Q76" s="1" t="s">
        <v>334</v>
      </c>
    </row>
    <row r="77" spans="1:17" ht="81" customHeight="1" x14ac:dyDescent="0.2">
      <c r="A77" s="50" t="s">
        <v>64</v>
      </c>
      <c r="B77" s="5" t="s">
        <v>135</v>
      </c>
      <c r="C77" s="5" t="s">
        <v>134</v>
      </c>
      <c r="D77" s="37" t="s">
        <v>351</v>
      </c>
      <c r="E77" s="5" t="s">
        <v>158</v>
      </c>
      <c r="F77" s="99"/>
      <c r="G77" s="99" t="s">
        <v>335</v>
      </c>
      <c r="H77" s="99"/>
      <c r="I77" s="99">
        <v>3</v>
      </c>
      <c r="J77" s="99"/>
      <c r="K77" s="99"/>
      <c r="L77" s="100" t="s">
        <v>219</v>
      </c>
      <c r="M77" s="21">
        <f t="shared" si="4"/>
        <v>3</v>
      </c>
      <c r="N77" s="101"/>
      <c r="O77" s="102" t="s">
        <v>387</v>
      </c>
      <c r="P77" s="1" t="s">
        <v>151</v>
      </c>
      <c r="Q77" s="1" t="s">
        <v>332</v>
      </c>
    </row>
    <row r="78" spans="1:17" ht="38.25" x14ac:dyDescent="0.2">
      <c r="A78" s="45" t="s">
        <v>393</v>
      </c>
      <c r="B78" s="45" t="s">
        <v>47</v>
      </c>
      <c r="C78" s="45" t="s">
        <v>394</v>
      </c>
      <c r="D78" s="45" t="s">
        <v>395</v>
      </c>
      <c r="E78" s="45" t="s">
        <v>161</v>
      </c>
      <c r="F78" s="4"/>
      <c r="G78" s="4"/>
      <c r="H78" s="4"/>
      <c r="I78" s="4">
        <v>3</v>
      </c>
      <c r="J78" s="4"/>
      <c r="K78" s="4"/>
      <c r="L78" s="56"/>
      <c r="M78" s="21">
        <f t="shared" si="4"/>
        <v>3</v>
      </c>
      <c r="N78" s="5" t="s">
        <v>396</v>
      </c>
      <c r="O78" s="5"/>
      <c r="P78" s="5"/>
      <c r="Q78" s="5"/>
    </row>
  </sheetData>
  <sortState xmlns:xlrd2="http://schemas.microsoft.com/office/spreadsheetml/2017/richdata2" ref="A5:P77">
    <sortCondition ref="A5:A77"/>
  </sortState>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FC137-85C4-48BF-ABB3-89462DEA3B1D}">
  <dimension ref="A1:E6"/>
  <sheetViews>
    <sheetView workbookViewId="0">
      <selection activeCell="E6" sqref="E6"/>
    </sheetView>
  </sheetViews>
  <sheetFormatPr defaultRowHeight="14.25" x14ac:dyDescent="0.2"/>
  <cols>
    <col min="1" max="1" width="6.125" bestFit="1" customWidth="1"/>
    <col min="2" max="2" width="6.875" bestFit="1" customWidth="1"/>
    <col min="3" max="3" width="32.5" bestFit="1" customWidth="1"/>
    <col min="4" max="4" width="61.375" bestFit="1" customWidth="1"/>
    <col min="5" max="5" width="21.375" bestFit="1" customWidth="1"/>
  </cols>
  <sheetData>
    <row r="1" spans="1:5" s="1" customFormat="1" ht="25.5" x14ac:dyDescent="0.2">
      <c r="A1" s="12" t="s">
        <v>0</v>
      </c>
      <c r="B1" s="12" t="s">
        <v>1</v>
      </c>
      <c r="C1" s="12" t="s">
        <v>2</v>
      </c>
      <c r="D1" s="15" t="s">
        <v>130</v>
      </c>
      <c r="E1" s="10" t="s">
        <v>152</v>
      </c>
    </row>
    <row r="2" spans="1:5" s="16" customFormat="1" ht="39" customHeight="1" x14ac:dyDescent="0.2">
      <c r="A2" s="13" t="s">
        <v>30</v>
      </c>
      <c r="B2" s="13" t="s">
        <v>31</v>
      </c>
      <c r="C2" s="17" t="s">
        <v>166</v>
      </c>
      <c r="D2" s="29" t="s">
        <v>167</v>
      </c>
      <c r="E2" s="13" t="s">
        <v>311</v>
      </c>
    </row>
    <row r="3" spans="1:5" ht="38.25" x14ac:dyDescent="0.2">
      <c r="A3" s="5" t="s">
        <v>225</v>
      </c>
      <c r="B3" s="5" t="s">
        <v>14</v>
      </c>
      <c r="C3" s="5" t="s">
        <v>226</v>
      </c>
      <c r="D3" s="5" t="s">
        <v>227</v>
      </c>
      <c r="E3" s="13" t="s">
        <v>311</v>
      </c>
    </row>
    <row r="4" spans="1:5" ht="20.25" customHeight="1" x14ac:dyDescent="0.2">
      <c r="A4" s="5" t="s">
        <v>15</v>
      </c>
      <c r="B4" s="5" t="s">
        <v>233</v>
      </c>
      <c r="C4" s="5" t="s">
        <v>228</v>
      </c>
      <c r="D4" s="28" t="s">
        <v>229</v>
      </c>
      <c r="E4" s="5" t="s">
        <v>310</v>
      </c>
    </row>
    <row r="5" spans="1:5" ht="36" customHeight="1" x14ac:dyDescent="0.2">
      <c r="A5" s="5" t="s">
        <v>230</v>
      </c>
      <c r="B5" s="5" t="s">
        <v>18</v>
      </c>
      <c r="C5" s="5" t="s">
        <v>231</v>
      </c>
      <c r="D5" s="5" t="s">
        <v>232</v>
      </c>
      <c r="E5" s="5" t="s">
        <v>309</v>
      </c>
    </row>
    <row r="6" spans="1:5" ht="89.25" x14ac:dyDescent="0.2">
      <c r="A6" s="51" t="s">
        <v>131</v>
      </c>
      <c r="B6" s="22" t="s">
        <v>31</v>
      </c>
      <c r="C6" s="22" t="s">
        <v>175</v>
      </c>
      <c r="D6" s="22" t="s">
        <v>176</v>
      </c>
      <c r="E6" s="22" t="s">
        <v>404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7DEA0-BCD9-4419-A0D8-B488322767B6}">
  <dimension ref="A1:Q41"/>
  <sheetViews>
    <sheetView tabSelected="1" zoomScale="90" zoomScaleNormal="90" workbookViewId="0">
      <pane ySplit="4" topLeftCell="A5" activePane="bottomLeft" state="frozen"/>
      <selection pane="bottomLeft" activeCell="M39" sqref="M39"/>
    </sheetView>
  </sheetViews>
  <sheetFormatPr defaultRowHeight="14.25" x14ac:dyDescent="0.2"/>
  <cols>
    <col min="1" max="1" width="8.875" bestFit="1" customWidth="1"/>
    <col min="2" max="2" width="7.75" bestFit="1" customWidth="1"/>
    <col min="3" max="3" width="40.25" bestFit="1" customWidth="1"/>
    <col min="4" max="4" width="7.25" customWidth="1"/>
    <col min="5" max="5" width="5.5" customWidth="1"/>
    <col min="6" max="6" width="4.625" style="116" bestFit="1" customWidth="1"/>
    <col min="7" max="7" width="5.5" style="116" bestFit="1" customWidth="1"/>
    <col min="8" max="8" width="6.375" style="116" bestFit="1" customWidth="1"/>
    <col min="9" max="9" width="6.625" style="116" bestFit="1" customWidth="1"/>
    <col min="10" max="10" width="6.125" style="116" bestFit="1" customWidth="1"/>
    <col min="11" max="11" width="4.5" style="116" bestFit="1" customWidth="1"/>
    <col min="12" max="12" width="5.75" style="116" bestFit="1" customWidth="1"/>
    <col min="13" max="13" width="10.5" style="116" bestFit="1" customWidth="1"/>
    <col min="14" max="14" width="4.875" bestFit="1" customWidth="1"/>
    <col min="15" max="15" width="43" bestFit="1" customWidth="1"/>
    <col min="17" max="17" width="22.5" bestFit="1" customWidth="1"/>
  </cols>
  <sheetData>
    <row r="1" spans="1:17" x14ac:dyDescent="0.2">
      <c r="A1" s="77"/>
      <c r="B1" s="78"/>
      <c r="C1" s="79" t="s">
        <v>442</v>
      </c>
      <c r="D1" s="77"/>
      <c r="E1" s="78" t="s">
        <v>78</v>
      </c>
      <c r="F1" s="111"/>
      <c r="G1" s="109"/>
      <c r="H1" s="109"/>
      <c r="I1" s="109"/>
      <c r="J1" s="109"/>
      <c r="K1" s="109"/>
      <c r="L1" s="109"/>
      <c r="M1" s="112"/>
      <c r="N1" s="77"/>
      <c r="O1" s="78"/>
      <c r="P1" s="78"/>
      <c r="Q1" s="78"/>
    </row>
    <row r="2" spans="1:17" x14ac:dyDescent="0.2">
      <c r="A2" s="77"/>
      <c r="B2" s="78"/>
      <c r="C2" s="80" t="s">
        <v>234</v>
      </c>
      <c r="D2" s="110" t="s">
        <v>444</v>
      </c>
      <c r="E2" s="78" t="s">
        <v>79</v>
      </c>
      <c r="F2" s="111"/>
      <c r="G2" s="109"/>
      <c r="H2" s="109"/>
      <c r="I2" s="109"/>
      <c r="J2" s="109"/>
      <c r="K2" s="109"/>
      <c r="L2" s="109"/>
      <c r="M2" s="112"/>
      <c r="N2" s="77"/>
      <c r="O2" s="78"/>
      <c r="P2" s="78"/>
      <c r="Q2" s="78"/>
    </row>
    <row r="3" spans="1:17" x14ac:dyDescent="0.2">
      <c r="A3" s="77"/>
      <c r="B3" s="78"/>
      <c r="C3" s="81" t="s">
        <v>235</v>
      </c>
      <c r="D3" s="77"/>
      <c r="E3" s="78"/>
      <c r="F3" s="109"/>
      <c r="G3" s="109"/>
      <c r="H3" s="109"/>
      <c r="I3" s="109"/>
      <c r="J3" s="109"/>
      <c r="K3" s="109"/>
      <c r="L3" s="109"/>
      <c r="M3" s="112"/>
      <c r="N3" s="77"/>
      <c r="O3" s="78"/>
      <c r="P3" s="78"/>
      <c r="Q3" s="78"/>
    </row>
    <row r="4" spans="1:17" x14ac:dyDescent="0.2">
      <c r="A4" s="82" t="s">
        <v>0</v>
      </c>
      <c r="B4" s="83" t="s">
        <v>1</v>
      </c>
      <c r="C4" s="82" t="s">
        <v>2</v>
      </c>
      <c r="D4" s="84" t="s">
        <v>190</v>
      </c>
      <c r="E4" s="98" t="s">
        <v>428</v>
      </c>
      <c r="F4" s="113" t="s">
        <v>80</v>
      </c>
      <c r="G4" s="113" t="s">
        <v>4</v>
      </c>
      <c r="H4" s="113" t="s">
        <v>5</v>
      </c>
      <c r="I4" s="113" t="s">
        <v>6</v>
      </c>
      <c r="J4" s="113" t="s">
        <v>7</v>
      </c>
      <c r="K4" s="113" t="s">
        <v>9</v>
      </c>
      <c r="L4" s="113" t="s">
        <v>8</v>
      </c>
      <c r="M4" s="114" t="s">
        <v>10</v>
      </c>
      <c r="N4" s="85" t="s">
        <v>122</v>
      </c>
      <c r="O4" s="86" t="s">
        <v>191</v>
      </c>
      <c r="P4" s="78"/>
      <c r="Q4" s="78" t="s">
        <v>317</v>
      </c>
    </row>
    <row r="5" spans="1:17" ht="105" x14ac:dyDescent="0.25">
      <c r="A5" s="87" t="s">
        <v>90</v>
      </c>
      <c r="B5" s="75" t="s">
        <v>14</v>
      </c>
      <c r="C5" s="88" t="s">
        <v>97</v>
      </c>
      <c r="D5" s="88" t="s">
        <v>98</v>
      </c>
      <c r="E5" s="75" t="s">
        <v>408</v>
      </c>
      <c r="F5" s="115">
        <v>5</v>
      </c>
      <c r="G5" s="115">
        <v>5</v>
      </c>
      <c r="H5" s="115">
        <v>5</v>
      </c>
      <c r="I5" s="115">
        <v>5</v>
      </c>
      <c r="J5" s="115">
        <v>5</v>
      </c>
      <c r="K5" s="115">
        <v>5</v>
      </c>
      <c r="L5" s="115">
        <v>5</v>
      </c>
      <c r="M5" s="115">
        <v>5</v>
      </c>
      <c r="N5" s="90"/>
      <c r="O5" s="91" t="s">
        <v>237</v>
      </c>
      <c r="P5" s="89"/>
      <c r="Q5" s="89"/>
    </row>
    <row r="6" spans="1:17" ht="45" x14ac:dyDescent="0.25">
      <c r="A6" s="92" t="s">
        <v>90</v>
      </c>
      <c r="B6" s="75" t="s">
        <v>14</v>
      </c>
      <c r="C6" s="88" t="s">
        <v>429</v>
      </c>
      <c r="D6" s="88" t="s">
        <v>430</v>
      </c>
      <c r="E6" s="76" t="s">
        <v>409</v>
      </c>
      <c r="F6" s="115">
        <v>4</v>
      </c>
      <c r="G6" s="115">
        <v>5</v>
      </c>
      <c r="H6" s="115">
        <v>4</v>
      </c>
      <c r="I6" s="115">
        <v>4</v>
      </c>
      <c r="J6" s="115">
        <v>5</v>
      </c>
      <c r="K6" s="115">
        <v>4</v>
      </c>
      <c r="L6" s="115">
        <v>3</v>
      </c>
      <c r="M6" s="115">
        <v>4.1428571428571432</v>
      </c>
      <c r="N6" s="90"/>
      <c r="O6" s="91" t="s">
        <v>238</v>
      </c>
      <c r="P6" s="89"/>
      <c r="Q6" s="89"/>
    </row>
    <row r="7" spans="1:17" ht="45" x14ac:dyDescent="0.25">
      <c r="A7" s="93" t="s">
        <v>90</v>
      </c>
      <c r="B7" s="75"/>
      <c r="C7" s="94" t="s">
        <v>103</v>
      </c>
      <c r="D7" s="94" t="s">
        <v>431</v>
      </c>
      <c r="E7" s="76" t="s">
        <v>409</v>
      </c>
      <c r="F7" s="115">
        <v>4</v>
      </c>
      <c r="G7" s="115">
        <v>4</v>
      </c>
      <c r="H7" s="115">
        <v>4</v>
      </c>
      <c r="I7" s="115">
        <v>4</v>
      </c>
      <c r="J7" s="115">
        <v>4</v>
      </c>
      <c r="K7" s="115">
        <v>4</v>
      </c>
      <c r="L7" s="115">
        <v>3</v>
      </c>
      <c r="M7" s="115">
        <v>3.8571428571428572</v>
      </c>
      <c r="N7" s="90"/>
      <c r="O7" s="91" t="s">
        <v>238</v>
      </c>
      <c r="P7" s="89"/>
      <c r="Q7" s="89"/>
    </row>
    <row r="8" spans="1:17" ht="90" x14ac:dyDescent="0.25">
      <c r="A8" s="93" t="s">
        <v>90</v>
      </c>
      <c r="B8" s="76"/>
      <c r="C8" s="94" t="s">
        <v>99</v>
      </c>
      <c r="D8" s="94" t="s">
        <v>432</v>
      </c>
      <c r="E8" s="76" t="s">
        <v>408</v>
      </c>
      <c r="F8" s="115">
        <v>4</v>
      </c>
      <c r="G8" s="115">
        <v>3</v>
      </c>
      <c r="H8" s="115">
        <v>4</v>
      </c>
      <c r="I8" s="115">
        <v>4</v>
      </c>
      <c r="J8" s="115">
        <v>4</v>
      </c>
      <c r="K8" s="115">
        <v>4</v>
      </c>
      <c r="L8" s="115">
        <v>3</v>
      </c>
      <c r="M8" s="115">
        <v>3.7142857142857144</v>
      </c>
      <c r="N8" s="90"/>
      <c r="O8" s="91" t="s">
        <v>239</v>
      </c>
      <c r="P8" s="89"/>
      <c r="Q8" s="89"/>
    </row>
    <row r="9" spans="1:17" ht="90" x14ac:dyDescent="0.25">
      <c r="A9" s="95" t="s">
        <v>90</v>
      </c>
      <c r="B9" s="75"/>
      <c r="C9" s="88" t="s">
        <v>261</v>
      </c>
      <c r="D9" s="88" t="s">
        <v>91</v>
      </c>
      <c r="E9" s="76" t="s">
        <v>408</v>
      </c>
      <c r="F9" s="115">
        <v>3</v>
      </c>
      <c r="G9" s="115">
        <v>3</v>
      </c>
      <c r="H9" s="115">
        <v>4</v>
      </c>
      <c r="I9" s="115">
        <v>4</v>
      </c>
      <c r="J9" s="115">
        <v>4</v>
      </c>
      <c r="K9" s="115">
        <v>4</v>
      </c>
      <c r="L9" s="115">
        <v>1</v>
      </c>
      <c r="M9" s="115">
        <v>3.2857142857142856</v>
      </c>
      <c r="N9" s="90"/>
      <c r="O9" s="91" t="s">
        <v>240</v>
      </c>
      <c r="P9" s="89"/>
      <c r="Q9" s="89"/>
    </row>
    <row r="10" spans="1:17" ht="45" x14ac:dyDescent="0.25">
      <c r="A10" s="92" t="s">
        <v>90</v>
      </c>
      <c r="B10" s="75"/>
      <c r="C10" s="88" t="s">
        <v>100</v>
      </c>
      <c r="D10" s="88" t="s">
        <v>433</v>
      </c>
      <c r="E10" s="76" t="s">
        <v>408</v>
      </c>
      <c r="F10" s="115">
        <v>4</v>
      </c>
      <c r="G10" s="115">
        <v>3</v>
      </c>
      <c r="H10" s="115">
        <v>4</v>
      </c>
      <c r="I10" s="115">
        <v>3</v>
      </c>
      <c r="J10" s="115">
        <v>4</v>
      </c>
      <c r="K10" s="115">
        <v>4</v>
      </c>
      <c r="L10" s="115">
        <v>1</v>
      </c>
      <c r="M10" s="115">
        <v>3.2857142857142856</v>
      </c>
      <c r="N10" s="90"/>
      <c r="O10" s="91" t="s">
        <v>241</v>
      </c>
      <c r="P10" s="89"/>
      <c r="Q10" s="89"/>
    </row>
    <row r="11" spans="1:17" ht="120" x14ac:dyDescent="0.25">
      <c r="A11" s="96" t="s">
        <v>90</v>
      </c>
      <c r="B11" s="76"/>
      <c r="C11" s="94" t="s">
        <v>96</v>
      </c>
      <c r="D11" s="94" t="s">
        <v>434</v>
      </c>
      <c r="E11" s="76" t="s">
        <v>410</v>
      </c>
      <c r="F11" s="115">
        <v>4</v>
      </c>
      <c r="G11" s="115">
        <v>3</v>
      </c>
      <c r="H11" s="115">
        <v>4</v>
      </c>
      <c r="I11" s="115">
        <v>3</v>
      </c>
      <c r="J11" s="115">
        <v>4</v>
      </c>
      <c r="K11" s="115">
        <v>3</v>
      </c>
      <c r="L11" s="115">
        <v>3</v>
      </c>
      <c r="M11" s="115">
        <v>3.4285714285714284</v>
      </c>
      <c r="N11" s="90"/>
      <c r="O11" s="91" t="s">
        <v>242</v>
      </c>
      <c r="P11" s="89"/>
      <c r="Q11" s="89"/>
    </row>
    <row r="12" spans="1:17" ht="60" x14ac:dyDescent="0.25">
      <c r="A12" s="92" t="s">
        <v>90</v>
      </c>
      <c r="B12" s="76"/>
      <c r="C12" s="94" t="s">
        <v>244</v>
      </c>
      <c r="D12" s="94" t="s">
        <v>435</v>
      </c>
      <c r="E12" s="76" t="s">
        <v>408</v>
      </c>
      <c r="F12" s="115">
        <v>4</v>
      </c>
      <c r="G12" s="115">
        <v>3</v>
      </c>
      <c r="H12" s="115">
        <v>3</v>
      </c>
      <c r="I12" s="115">
        <v>3</v>
      </c>
      <c r="J12" s="115">
        <v>3</v>
      </c>
      <c r="K12" s="115">
        <v>4</v>
      </c>
      <c r="L12" s="115">
        <v>1</v>
      </c>
      <c r="M12" s="115">
        <v>3</v>
      </c>
      <c r="N12" s="90"/>
      <c r="O12" s="91" t="s">
        <v>243</v>
      </c>
      <c r="P12" s="89"/>
      <c r="Q12" s="89"/>
    </row>
    <row r="13" spans="1:17" ht="45" x14ac:dyDescent="0.25">
      <c r="A13" s="93" t="s">
        <v>90</v>
      </c>
      <c r="B13" s="76"/>
      <c r="C13" s="94" t="s">
        <v>106</v>
      </c>
      <c r="D13" s="94" t="s">
        <v>107</v>
      </c>
      <c r="E13" s="76" t="s">
        <v>409</v>
      </c>
      <c r="F13" s="115">
        <v>3</v>
      </c>
      <c r="G13" s="115">
        <v>3</v>
      </c>
      <c r="H13" s="115"/>
      <c r="I13" s="115">
        <v>2</v>
      </c>
      <c r="J13" s="115">
        <v>2</v>
      </c>
      <c r="K13" s="115">
        <v>2</v>
      </c>
      <c r="L13" s="115">
        <v>1</v>
      </c>
      <c r="M13" s="115">
        <v>2.1666666666666665</v>
      </c>
      <c r="N13" s="90"/>
      <c r="O13" s="91" t="s">
        <v>245</v>
      </c>
      <c r="P13" s="89"/>
      <c r="Q13" s="89"/>
    </row>
    <row r="14" spans="1:17" ht="60" x14ac:dyDescent="0.25">
      <c r="A14" s="92" t="s">
        <v>90</v>
      </c>
      <c r="B14" s="75"/>
      <c r="C14" s="88" t="s">
        <v>110</v>
      </c>
      <c r="D14" s="88" t="s">
        <v>111</v>
      </c>
      <c r="E14" s="76" t="s">
        <v>409</v>
      </c>
      <c r="F14" s="115">
        <v>3</v>
      </c>
      <c r="G14" s="115">
        <v>1</v>
      </c>
      <c r="H14" s="115"/>
      <c r="I14" s="115">
        <v>3</v>
      </c>
      <c r="J14" s="115">
        <v>3</v>
      </c>
      <c r="K14" s="115">
        <v>1</v>
      </c>
      <c r="L14" s="115">
        <v>1</v>
      </c>
      <c r="M14" s="115">
        <v>2</v>
      </c>
      <c r="N14" s="90"/>
      <c r="O14" s="91" t="s">
        <v>246</v>
      </c>
      <c r="P14" s="89"/>
      <c r="Q14" s="89"/>
    </row>
    <row r="15" spans="1:17" ht="75" x14ac:dyDescent="0.25">
      <c r="A15" s="93" t="s">
        <v>90</v>
      </c>
      <c r="B15" s="76"/>
      <c r="C15" s="94" t="s">
        <v>108</v>
      </c>
      <c r="D15" s="94" t="s">
        <v>109</v>
      </c>
      <c r="E15" s="76" t="s">
        <v>409</v>
      </c>
      <c r="F15" s="115">
        <v>2</v>
      </c>
      <c r="G15" s="115">
        <v>1</v>
      </c>
      <c r="H15" s="115"/>
      <c r="I15" s="115">
        <v>2</v>
      </c>
      <c r="J15" s="115">
        <v>2</v>
      </c>
      <c r="K15" s="115">
        <v>2</v>
      </c>
      <c r="L15" s="115">
        <v>1</v>
      </c>
      <c r="M15" s="115">
        <v>1.6666666666666667</v>
      </c>
      <c r="N15" s="90"/>
      <c r="O15" s="91" t="s">
        <v>246</v>
      </c>
      <c r="P15" s="89"/>
      <c r="Q15" s="89"/>
    </row>
    <row r="16" spans="1:17" ht="60" x14ac:dyDescent="0.25">
      <c r="A16" s="97" t="s">
        <v>90</v>
      </c>
      <c r="B16" s="76"/>
      <c r="C16" s="94" t="s">
        <v>262</v>
      </c>
      <c r="D16" s="94" t="s">
        <v>105</v>
      </c>
      <c r="E16" s="76" t="s">
        <v>409</v>
      </c>
      <c r="F16" s="115">
        <v>1</v>
      </c>
      <c r="G16" s="115">
        <v>1</v>
      </c>
      <c r="H16" s="115">
        <v>1</v>
      </c>
      <c r="I16" s="115">
        <v>2</v>
      </c>
      <c r="J16" s="115">
        <v>1</v>
      </c>
      <c r="K16" s="115">
        <v>1</v>
      </c>
      <c r="L16" s="115">
        <v>1</v>
      </c>
      <c r="M16" s="115">
        <v>1.1428571428571428</v>
      </c>
      <c r="N16" s="90"/>
      <c r="O16" s="91" t="s">
        <v>246</v>
      </c>
      <c r="P16" s="89"/>
      <c r="Q16" s="89"/>
    </row>
    <row r="17" spans="1:17" ht="71.25" x14ac:dyDescent="0.25">
      <c r="A17" s="103" t="s">
        <v>90</v>
      </c>
      <c r="B17" s="104"/>
      <c r="C17" s="105" t="s">
        <v>436</v>
      </c>
      <c r="D17" s="105" t="s">
        <v>437</v>
      </c>
      <c r="E17" s="76" t="s">
        <v>408</v>
      </c>
      <c r="F17" s="115"/>
      <c r="G17" s="115"/>
      <c r="H17" s="115"/>
      <c r="I17" s="115">
        <v>4</v>
      </c>
      <c r="J17" s="115"/>
      <c r="K17" s="115"/>
      <c r="L17" s="115"/>
      <c r="M17" s="115"/>
      <c r="N17" s="90"/>
      <c r="O17" s="91"/>
      <c r="P17" s="89"/>
      <c r="Q17" s="89"/>
    </row>
    <row r="18" spans="1:17" ht="31.5" x14ac:dyDescent="0.25">
      <c r="A18" s="103" t="s">
        <v>90</v>
      </c>
      <c r="B18" s="104"/>
      <c r="C18" s="105" t="s">
        <v>438</v>
      </c>
      <c r="D18" s="105" t="s">
        <v>439</v>
      </c>
      <c r="E18" s="76" t="s">
        <v>409</v>
      </c>
      <c r="F18" s="115"/>
      <c r="G18" s="115"/>
      <c r="H18" s="115"/>
      <c r="I18" s="115">
        <v>3</v>
      </c>
      <c r="J18" s="115"/>
      <c r="K18" s="115"/>
      <c r="L18" s="115"/>
      <c r="M18" s="115"/>
      <c r="N18" s="90"/>
      <c r="O18" s="91"/>
      <c r="P18" s="89"/>
      <c r="Q18" s="89"/>
    </row>
    <row r="19" spans="1:17" ht="99.75" x14ac:dyDescent="0.25">
      <c r="A19" s="106" t="s">
        <v>90</v>
      </c>
      <c r="B19" s="107"/>
      <c r="C19" s="108" t="s">
        <v>440</v>
      </c>
      <c r="D19" s="108" t="s">
        <v>441</v>
      </c>
      <c r="E19" s="76" t="s">
        <v>408</v>
      </c>
      <c r="F19" s="115"/>
      <c r="G19" s="115"/>
      <c r="H19" s="115"/>
      <c r="I19" s="115">
        <v>4</v>
      </c>
      <c r="J19" s="115"/>
      <c r="K19" s="115"/>
      <c r="L19" s="115"/>
      <c r="M19" s="115"/>
      <c r="N19" s="90"/>
      <c r="O19" s="91"/>
      <c r="P19" s="89"/>
      <c r="Q19" s="89"/>
    </row>
    <row r="20" spans="1:17" ht="120" x14ac:dyDescent="0.25">
      <c r="A20" s="95" t="s">
        <v>81</v>
      </c>
      <c r="B20" s="75"/>
      <c r="C20" s="88" t="s">
        <v>268</v>
      </c>
      <c r="D20" s="88" t="s">
        <v>82</v>
      </c>
      <c r="E20" s="76" t="s">
        <v>411</v>
      </c>
      <c r="F20" s="115">
        <v>4</v>
      </c>
      <c r="G20" s="115">
        <v>5</v>
      </c>
      <c r="H20" s="115">
        <v>5</v>
      </c>
      <c r="I20" s="115">
        <v>5</v>
      </c>
      <c r="J20" s="115">
        <v>5</v>
      </c>
      <c r="K20" s="115">
        <v>5</v>
      </c>
      <c r="L20" s="115">
        <v>5</v>
      </c>
      <c r="M20" s="115">
        <v>4.8571428571428568</v>
      </c>
      <c r="N20" s="90"/>
      <c r="O20" s="91" t="s">
        <v>212</v>
      </c>
      <c r="P20" s="89"/>
      <c r="Q20" s="89"/>
    </row>
    <row r="21" spans="1:17" ht="150" x14ac:dyDescent="0.25">
      <c r="A21" s="95" t="s">
        <v>81</v>
      </c>
      <c r="B21" s="75"/>
      <c r="C21" s="88" t="s">
        <v>115</v>
      </c>
      <c r="D21" s="88" t="s">
        <v>116</v>
      </c>
      <c r="E21" s="76" t="s">
        <v>412</v>
      </c>
      <c r="F21" s="115">
        <v>5</v>
      </c>
      <c r="G21" s="115">
        <v>5</v>
      </c>
      <c r="H21" s="115"/>
      <c r="I21" s="115">
        <v>4</v>
      </c>
      <c r="J21" s="115">
        <v>4</v>
      </c>
      <c r="K21" s="115"/>
      <c r="L21" s="115">
        <v>3</v>
      </c>
      <c r="M21" s="115">
        <v>4.2</v>
      </c>
      <c r="N21" s="90"/>
      <c r="O21" s="91" t="s">
        <v>195</v>
      </c>
      <c r="P21" s="89"/>
      <c r="Q21" s="89"/>
    </row>
    <row r="22" spans="1:17" ht="150" x14ac:dyDescent="0.25">
      <c r="A22" s="95" t="s">
        <v>81</v>
      </c>
      <c r="B22" s="75"/>
      <c r="C22" s="88" t="s">
        <v>119</v>
      </c>
      <c r="D22" s="88" t="s">
        <v>380</v>
      </c>
      <c r="E22" s="76" t="s">
        <v>413</v>
      </c>
      <c r="F22" s="115">
        <v>5</v>
      </c>
      <c r="G22" s="115">
        <v>5</v>
      </c>
      <c r="H22" s="115"/>
      <c r="I22" s="115">
        <v>3</v>
      </c>
      <c r="J22" s="115">
        <v>4</v>
      </c>
      <c r="K22" s="115"/>
      <c r="L22" s="115">
        <v>3</v>
      </c>
      <c r="M22" s="115">
        <v>4</v>
      </c>
      <c r="N22" s="90"/>
      <c r="O22" s="91" t="s">
        <v>195</v>
      </c>
      <c r="P22" s="89"/>
      <c r="Q22" s="89"/>
    </row>
    <row r="23" spans="1:17" ht="120" x14ac:dyDescent="0.25">
      <c r="A23" s="95" t="s">
        <v>81</v>
      </c>
      <c r="B23" s="75"/>
      <c r="C23" s="88" t="s">
        <v>88</v>
      </c>
      <c r="D23" s="88" t="s">
        <v>89</v>
      </c>
      <c r="E23" s="76" t="s">
        <v>414</v>
      </c>
      <c r="F23" s="115">
        <v>4</v>
      </c>
      <c r="G23" s="115">
        <v>4</v>
      </c>
      <c r="H23" s="115">
        <v>4</v>
      </c>
      <c r="I23" s="115">
        <v>4</v>
      </c>
      <c r="J23" s="115">
        <v>4</v>
      </c>
      <c r="K23" s="115">
        <v>4</v>
      </c>
      <c r="L23" s="115">
        <v>1</v>
      </c>
      <c r="M23" s="115">
        <v>3.5714285714285716</v>
      </c>
      <c r="N23" s="90"/>
      <c r="O23" s="91" t="s">
        <v>247</v>
      </c>
      <c r="P23" s="89"/>
      <c r="Q23" s="89"/>
    </row>
    <row r="24" spans="1:17" ht="60" x14ac:dyDescent="0.25">
      <c r="A24" s="95" t="s">
        <v>81</v>
      </c>
      <c r="B24" s="75"/>
      <c r="C24" s="88" t="s">
        <v>117</v>
      </c>
      <c r="D24" s="88" t="s">
        <v>381</v>
      </c>
      <c r="E24" s="76" t="s">
        <v>415</v>
      </c>
      <c r="F24" s="115">
        <v>4</v>
      </c>
      <c r="G24" s="115">
        <v>4</v>
      </c>
      <c r="H24" s="115"/>
      <c r="I24" s="115">
        <v>4</v>
      </c>
      <c r="J24" s="115">
        <v>4</v>
      </c>
      <c r="K24" s="115"/>
      <c r="L24" s="115">
        <v>2</v>
      </c>
      <c r="M24" s="115">
        <v>3.6</v>
      </c>
      <c r="N24" s="90"/>
      <c r="O24" s="91" t="s">
        <v>248</v>
      </c>
      <c r="P24" s="89"/>
      <c r="Q24" s="89"/>
    </row>
    <row r="25" spans="1:17" ht="105" x14ac:dyDescent="0.25">
      <c r="A25" s="95" t="s">
        <v>81</v>
      </c>
      <c r="B25" s="75"/>
      <c r="C25" s="88" t="s">
        <v>92</v>
      </c>
      <c r="D25" s="88" t="s">
        <v>93</v>
      </c>
      <c r="E25" s="76" t="s">
        <v>412</v>
      </c>
      <c r="F25" s="115">
        <v>4</v>
      </c>
      <c r="G25" s="115">
        <v>4</v>
      </c>
      <c r="H25" s="115">
        <v>4</v>
      </c>
      <c r="I25" s="115">
        <v>4</v>
      </c>
      <c r="J25" s="115">
        <v>5</v>
      </c>
      <c r="K25" s="115">
        <v>3</v>
      </c>
      <c r="L25" s="115">
        <v>1</v>
      </c>
      <c r="M25" s="115">
        <v>3.5714285714285716</v>
      </c>
      <c r="N25" s="90"/>
      <c r="O25" s="91" t="s">
        <v>198</v>
      </c>
      <c r="P25" s="89"/>
      <c r="Q25" s="89"/>
    </row>
    <row r="26" spans="1:17" ht="165" x14ac:dyDescent="0.25">
      <c r="A26" s="97" t="s">
        <v>81</v>
      </c>
      <c r="B26" s="76"/>
      <c r="C26" s="94" t="s">
        <v>114</v>
      </c>
      <c r="D26" s="94" t="s">
        <v>382</v>
      </c>
      <c r="E26" s="76" t="s">
        <v>416</v>
      </c>
      <c r="F26" s="115">
        <v>4</v>
      </c>
      <c r="G26" s="115">
        <v>4</v>
      </c>
      <c r="H26" s="115"/>
      <c r="I26" s="115">
        <v>3</v>
      </c>
      <c r="J26" s="115">
        <v>4</v>
      </c>
      <c r="K26" s="115"/>
      <c r="L26" s="115">
        <v>1</v>
      </c>
      <c r="M26" s="115">
        <v>3.2</v>
      </c>
      <c r="N26" s="90"/>
      <c r="O26" s="91" t="s">
        <v>249</v>
      </c>
      <c r="P26" s="89"/>
      <c r="Q26" s="89"/>
    </row>
    <row r="27" spans="1:17" ht="60" x14ac:dyDescent="0.25">
      <c r="A27" s="95" t="s">
        <v>81</v>
      </c>
      <c r="B27" s="75"/>
      <c r="C27" s="88" t="s">
        <v>118</v>
      </c>
      <c r="D27" s="88" t="s">
        <v>383</v>
      </c>
      <c r="E27" s="76" t="s">
        <v>417</v>
      </c>
      <c r="F27" s="115">
        <v>3</v>
      </c>
      <c r="G27" s="115">
        <v>3</v>
      </c>
      <c r="H27" s="115"/>
      <c r="I27" s="115">
        <v>3</v>
      </c>
      <c r="J27" s="115">
        <v>4</v>
      </c>
      <c r="K27" s="115"/>
      <c r="L27" s="115" t="s">
        <v>219</v>
      </c>
      <c r="M27" s="115">
        <v>3.25</v>
      </c>
      <c r="N27" s="90"/>
      <c r="O27" s="91" t="s">
        <v>250</v>
      </c>
      <c r="P27" s="89"/>
      <c r="Q27" s="89"/>
    </row>
    <row r="28" spans="1:17" ht="150" x14ac:dyDescent="0.25">
      <c r="A28" s="92" t="s">
        <v>81</v>
      </c>
      <c r="B28" s="75"/>
      <c r="C28" s="88" t="s">
        <v>269</v>
      </c>
      <c r="D28" s="88" t="s">
        <v>104</v>
      </c>
      <c r="E28" s="76" t="s">
        <v>412</v>
      </c>
      <c r="F28" s="115">
        <v>3</v>
      </c>
      <c r="G28" s="115">
        <v>3</v>
      </c>
      <c r="H28" s="115">
        <v>3</v>
      </c>
      <c r="I28" s="115">
        <v>3</v>
      </c>
      <c r="J28" s="115">
        <v>3</v>
      </c>
      <c r="K28" s="115">
        <v>4</v>
      </c>
      <c r="L28" s="115">
        <v>3</v>
      </c>
      <c r="M28" s="115">
        <v>3.1428571428571428</v>
      </c>
      <c r="N28" s="90"/>
      <c r="O28" s="91" t="s">
        <v>251</v>
      </c>
      <c r="P28" s="89"/>
      <c r="Q28" s="89"/>
    </row>
    <row r="29" spans="1:17" ht="30" x14ac:dyDescent="0.25">
      <c r="A29" s="95" t="s">
        <v>81</v>
      </c>
      <c r="B29" s="75"/>
      <c r="C29" s="88" t="s">
        <v>94</v>
      </c>
      <c r="D29" s="88" t="s">
        <v>95</v>
      </c>
      <c r="E29" s="76" t="s">
        <v>418</v>
      </c>
      <c r="F29" s="115">
        <v>3</v>
      </c>
      <c r="G29" s="115">
        <v>1</v>
      </c>
      <c r="H29" s="115">
        <v>3</v>
      </c>
      <c r="I29" s="115">
        <v>3</v>
      </c>
      <c r="J29" s="115">
        <v>2</v>
      </c>
      <c r="K29" s="115">
        <v>2</v>
      </c>
      <c r="L29" s="115" t="s">
        <v>219</v>
      </c>
      <c r="M29" s="115">
        <v>2.3333333333333335</v>
      </c>
      <c r="N29" s="90"/>
      <c r="O29" s="91" t="s">
        <v>252</v>
      </c>
      <c r="P29" s="89"/>
      <c r="Q29" s="89"/>
    </row>
    <row r="30" spans="1:17" ht="405" x14ac:dyDescent="0.25">
      <c r="A30" s="95" t="s">
        <v>81</v>
      </c>
      <c r="B30" s="75"/>
      <c r="C30" s="88" t="s">
        <v>144</v>
      </c>
      <c r="D30" s="88" t="s">
        <v>384</v>
      </c>
      <c r="E30" s="76" t="s">
        <v>418</v>
      </c>
      <c r="F30" s="115"/>
      <c r="G30" s="115"/>
      <c r="H30" s="115"/>
      <c r="I30" s="115">
        <v>3.5</v>
      </c>
      <c r="J30" s="115"/>
      <c r="K30" s="115"/>
      <c r="L30" s="115" t="s">
        <v>219</v>
      </c>
      <c r="M30" s="115" t="e">
        <v>#DIV/0!</v>
      </c>
      <c r="N30" s="90"/>
      <c r="O30" s="91" t="s">
        <v>253</v>
      </c>
      <c r="P30" s="89"/>
      <c r="Q30" s="89"/>
    </row>
    <row r="31" spans="1:17" ht="120" x14ac:dyDescent="0.25">
      <c r="A31" s="93" t="s">
        <v>83</v>
      </c>
      <c r="B31" s="76"/>
      <c r="C31" s="94" t="s">
        <v>121</v>
      </c>
      <c r="D31" s="94" t="s">
        <v>385</v>
      </c>
      <c r="E31" s="76" t="s">
        <v>419</v>
      </c>
      <c r="F31" s="115">
        <v>5</v>
      </c>
      <c r="G31" s="115">
        <v>5</v>
      </c>
      <c r="H31" s="115"/>
      <c r="I31" s="115">
        <v>4</v>
      </c>
      <c r="J31" s="115">
        <v>4</v>
      </c>
      <c r="K31" s="115"/>
      <c r="L31" s="115" t="s">
        <v>219</v>
      </c>
      <c r="M31" s="115">
        <v>4.5</v>
      </c>
      <c r="N31" s="90"/>
      <c r="O31" s="91" t="s">
        <v>254</v>
      </c>
      <c r="P31" s="89"/>
      <c r="Q31" s="89"/>
    </row>
    <row r="32" spans="1:17" ht="120" x14ac:dyDescent="0.25">
      <c r="A32" s="95" t="s">
        <v>83</v>
      </c>
      <c r="B32" s="75"/>
      <c r="C32" s="88" t="s">
        <v>84</v>
      </c>
      <c r="D32" s="88" t="s">
        <v>85</v>
      </c>
      <c r="E32" s="76" t="s">
        <v>420</v>
      </c>
      <c r="F32" s="115">
        <v>4</v>
      </c>
      <c r="G32" s="115">
        <v>4</v>
      </c>
      <c r="H32" s="115">
        <v>4</v>
      </c>
      <c r="I32" s="115">
        <v>4</v>
      </c>
      <c r="J32" s="115">
        <v>4</v>
      </c>
      <c r="K32" s="115">
        <v>5</v>
      </c>
      <c r="L32" s="115" t="s">
        <v>219</v>
      </c>
      <c r="M32" s="115">
        <v>4.166666666666667</v>
      </c>
      <c r="N32" s="90"/>
      <c r="O32" s="91" t="s">
        <v>254</v>
      </c>
      <c r="P32" s="89"/>
      <c r="Q32" s="89"/>
    </row>
    <row r="33" spans="1:17" ht="210" x14ac:dyDescent="0.25">
      <c r="A33" s="95" t="s">
        <v>83</v>
      </c>
      <c r="B33" s="75"/>
      <c r="C33" s="88" t="s">
        <v>86</v>
      </c>
      <c r="D33" s="88" t="s">
        <v>87</v>
      </c>
      <c r="E33" s="76" t="s">
        <v>421</v>
      </c>
      <c r="F33" s="115">
        <v>4</v>
      </c>
      <c r="G33" s="115">
        <v>4</v>
      </c>
      <c r="H33" s="115">
        <v>4</v>
      </c>
      <c r="I33" s="115">
        <v>4</v>
      </c>
      <c r="J33" s="115">
        <v>5</v>
      </c>
      <c r="K33" s="115">
        <v>4</v>
      </c>
      <c r="L33" s="115">
        <v>3</v>
      </c>
      <c r="M33" s="115">
        <v>4</v>
      </c>
      <c r="N33" s="90"/>
      <c r="O33" s="91" t="s">
        <v>255</v>
      </c>
      <c r="P33" s="89"/>
      <c r="Q33" s="89"/>
    </row>
    <row r="34" spans="1:17" ht="45" x14ac:dyDescent="0.25">
      <c r="A34" s="92" t="s">
        <v>83</v>
      </c>
      <c r="B34" s="75"/>
      <c r="C34" s="88" t="s">
        <v>141</v>
      </c>
      <c r="D34" s="88" t="s">
        <v>143</v>
      </c>
      <c r="E34" s="76" t="s">
        <v>422</v>
      </c>
      <c r="F34" s="115">
        <v>5</v>
      </c>
      <c r="G34" s="115">
        <v>4</v>
      </c>
      <c r="H34" s="115">
        <v>4</v>
      </c>
      <c r="I34" s="115">
        <v>3</v>
      </c>
      <c r="J34" s="115">
        <v>5</v>
      </c>
      <c r="K34" s="115">
        <v>5</v>
      </c>
      <c r="L34" s="115" t="s">
        <v>219</v>
      </c>
      <c r="M34" s="115">
        <v>4.333333333333333</v>
      </c>
      <c r="N34" s="90"/>
      <c r="O34" s="91" t="s">
        <v>256</v>
      </c>
      <c r="P34" s="89"/>
      <c r="Q34" s="89"/>
    </row>
    <row r="35" spans="1:17" ht="120" x14ac:dyDescent="0.25">
      <c r="A35" s="95" t="s">
        <v>83</v>
      </c>
      <c r="B35" s="75"/>
      <c r="C35" s="88" t="s">
        <v>266</v>
      </c>
      <c r="D35" s="88" t="s">
        <v>267</v>
      </c>
      <c r="E35" s="76" t="s">
        <v>423</v>
      </c>
      <c r="F35" s="115">
        <v>4</v>
      </c>
      <c r="G35" s="115">
        <v>4</v>
      </c>
      <c r="H35" s="115">
        <v>3</v>
      </c>
      <c r="I35" s="115">
        <v>3</v>
      </c>
      <c r="J35" s="115">
        <v>4</v>
      </c>
      <c r="K35" s="115">
        <v>5</v>
      </c>
      <c r="L35" s="115">
        <v>5</v>
      </c>
      <c r="M35" s="115">
        <v>4</v>
      </c>
      <c r="N35" s="90"/>
      <c r="O35" s="91" t="s">
        <v>257</v>
      </c>
      <c r="P35" s="89"/>
      <c r="Q35" s="89"/>
    </row>
    <row r="36" spans="1:17" ht="150" x14ac:dyDescent="0.25">
      <c r="A36" s="92" t="s">
        <v>83</v>
      </c>
      <c r="B36" s="75"/>
      <c r="C36" s="88" t="s">
        <v>101</v>
      </c>
      <c r="D36" s="88" t="s">
        <v>102</v>
      </c>
      <c r="E36" s="76" t="s">
        <v>424</v>
      </c>
      <c r="F36" s="115">
        <v>4</v>
      </c>
      <c r="G36" s="115">
        <v>4</v>
      </c>
      <c r="H36" s="115">
        <v>3</v>
      </c>
      <c r="I36" s="115">
        <v>4</v>
      </c>
      <c r="J36" s="115">
        <v>4</v>
      </c>
      <c r="K36" s="115">
        <v>4</v>
      </c>
      <c r="L36" s="115">
        <v>5</v>
      </c>
      <c r="M36" s="115">
        <v>4</v>
      </c>
      <c r="N36" s="90"/>
      <c r="O36" s="91" t="s">
        <v>258</v>
      </c>
      <c r="P36" s="89"/>
      <c r="Q36" s="89"/>
    </row>
    <row r="37" spans="1:17" ht="45" x14ac:dyDescent="0.25">
      <c r="A37" s="92" t="s">
        <v>83</v>
      </c>
      <c r="B37" s="75"/>
      <c r="C37" s="88" t="s">
        <v>263</v>
      </c>
      <c r="D37" s="88" t="s">
        <v>120</v>
      </c>
      <c r="E37" s="76" t="s">
        <v>425</v>
      </c>
      <c r="F37" s="115"/>
      <c r="G37" s="115">
        <v>3</v>
      </c>
      <c r="H37" s="115"/>
      <c r="I37" s="115">
        <v>3</v>
      </c>
      <c r="J37" s="115">
        <v>4</v>
      </c>
      <c r="K37" s="115"/>
      <c r="L37" s="115">
        <v>1</v>
      </c>
      <c r="M37" s="115">
        <v>2.75</v>
      </c>
      <c r="N37" s="90"/>
      <c r="O37" s="91" t="s">
        <v>199</v>
      </c>
      <c r="P37" s="89"/>
      <c r="Q37" s="89"/>
    </row>
    <row r="38" spans="1:17" ht="45" x14ac:dyDescent="0.25">
      <c r="A38" s="95" t="s">
        <v>83</v>
      </c>
      <c r="B38" s="75"/>
      <c r="C38" s="88" t="s">
        <v>264</v>
      </c>
      <c r="D38" s="88" t="s">
        <v>265</v>
      </c>
      <c r="E38" s="76" t="s">
        <v>426</v>
      </c>
      <c r="F38" s="115">
        <v>2</v>
      </c>
      <c r="G38" s="115">
        <v>2</v>
      </c>
      <c r="H38" s="115">
        <v>3</v>
      </c>
      <c r="I38" s="115">
        <v>3</v>
      </c>
      <c r="J38" s="115">
        <v>3</v>
      </c>
      <c r="K38" s="115">
        <v>3</v>
      </c>
      <c r="L38" s="115">
        <v>1</v>
      </c>
      <c r="M38" s="115">
        <v>2.4285714285714284</v>
      </c>
      <c r="N38" s="90"/>
      <c r="O38" s="91" t="s">
        <v>218</v>
      </c>
      <c r="P38" s="89"/>
      <c r="Q38" s="89"/>
    </row>
    <row r="39" spans="1:17" ht="150" x14ac:dyDescent="0.25">
      <c r="A39" s="95" t="s">
        <v>83</v>
      </c>
      <c r="B39" s="75"/>
      <c r="C39" s="88" t="s">
        <v>145</v>
      </c>
      <c r="D39" s="88" t="s">
        <v>146</v>
      </c>
      <c r="E39" s="76" t="s">
        <v>424</v>
      </c>
      <c r="F39" s="115"/>
      <c r="G39" s="115">
        <v>5</v>
      </c>
      <c r="H39" s="115"/>
      <c r="I39" s="115">
        <v>5</v>
      </c>
      <c r="J39" s="115"/>
      <c r="K39" s="115">
        <v>4</v>
      </c>
      <c r="L39" s="115">
        <v>5</v>
      </c>
      <c r="M39" s="115">
        <v>4.75</v>
      </c>
      <c r="N39" s="90"/>
      <c r="O39" s="91" t="s">
        <v>258</v>
      </c>
      <c r="P39" s="89"/>
      <c r="Q39" s="89"/>
    </row>
    <row r="40" spans="1:17" ht="120" x14ac:dyDescent="0.25">
      <c r="A40" s="95" t="s">
        <v>83</v>
      </c>
      <c r="B40" s="75"/>
      <c r="C40" s="88" t="s">
        <v>147</v>
      </c>
      <c r="D40" s="88" t="s">
        <v>148</v>
      </c>
      <c r="E40" s="76" t="s">
        <v>423</v>
      </c>
      <c r="F40" s="115"/>
      <c r="G40" s="115">
        <v>3</v>
      </c>
      <c r="H40" s="115"/>
      <c r="I40" s="115">
        <v>4</v>
      </c>
      <c r="J40" s="115"/>
      <c r="K40" s="115">
        <v>4</v>
      </c>
      <c r="L40" s="115">
        <v>3</v>
      </c>
      <c r="M40" s="115">
        <v>3.5</v>
      </c>
      <c r="N40" s="90"/>
      <c r="O40" s="91" t="s">
        <v>259</v>
      </c>
      <c r="P40" s="89"/>
      <c r="Q40" s="89"/>
    </row>
    <row r="41" spans="1:17" ht="135" x14ac:dyDescent="0.25">
      <c r="A41" s="95" t="s">
        <v>83</v>
      </c>
      <c r="B41" s="75"/>
      <c r="C41" s="88" t="s">
        <v>149</v>
      </c>
      <c r="D41" s="88" t="s">
        <v>150</v>
      </c>
      <c r="E41" s="76" t="s">
        <v>427</v>
      </c>
      <c r="F41" s="115"/>
      <c r="G41" s="115">
        <v>4</v>
      </c>
      <c r="H41" s="115"/>
      <c r="I41" s="115">
        <v>4</v>
      </c>
      <c r="J41" s="115"/>
      <c r="K41" s="115">
        <v>4</v>
      </c>
      <c r="L41" s="115" t="s">
        <v>219</v>
      </c>
      <c r="M41" s="115">
        <v>4</v>
      </c>
      <c r="N41" s="90"/>
      <c r="O41" s="91" t="s">
        <v>260</v>
      </c>
      <c r="P41" s="89"/>
      <c r="Q41" s="89"/>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56FDD5B6D5F0342A9A5981338328111" ma:contentTypeVersion="2" ma:contentTypeDescription="Create a new document." ma:contentTypeScope="" ma:versionID="8e4ee4bcfb219e95507bd2ff14876e12">
  <xsd:schema xmlns:xsd="http://www.w3.org/2001/XMLSchema" xmlns:xs="http://www.w3.org/2001/XMLSchema" xmlns:p="http://schemas.microsoft.com/office/2006/metadata/properties" xmlns:ns2="914f4b81-e3fb-4cf6-969b-10be5ec21ad7" targetNamespace="http://schemas.microsoft.com/office/2006/metadata/properties" ma:root="true" ma:fieldsID="5c6bc51f65499bfe52c4752b76cb2528" ns2:_="">
    <xsd:import namespace="914f4b81-e3fb-4cf6-969b-10be5ec21ad7"/>
    <xsd:element name="properties">
      <xsd:complexType>
        <xsd:sequence>
          <xsd:element name="documentManagement">
            <xsd:complexType>
              <xsd:all>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14f4b81-e3fb-4cf6-969b-10be5ec21ad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AD2E7E-9F4F-45AE-BE25-BFCBA9D27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14f4b81-e3fb-4cf6-969b-10be5ec21a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D6D9C98-2B9C-4011-8B62-E6E13F3600DA}">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914f4b81-e3fb-4cf6-969b-10be5ec21ad7"/>
    <ds:schemaRef ds:uri="http://purl.org/dc/elements/1.1/"/>
    <ds:schemaRef ds:uri="http://schemas.microsoft.com/office/2006/metadata/properties"/>
    <ds:schemaRef ds:uri="http://www.w3.org/XML/1998/namespace"/>
    <ds:schemaRef ds:uri="http://purl.org/dc/dcmitype/"/>
  </ds:schemaRefs>
</ds:datastoreItem>
</file>

<file path=customXml/itemProps3.xml><?xml version="1.0" encoding="utf-8"?>
<ds:datastoreItem xmlns:ds="http://schemas.openxmlformats.org/officeDocument/2006/customXml" ds:itemID="{59CCFC18-7D13-48F3-8B94-55AF50894EA4}">
  <ds:schemaRefs>
    <ds:schemaRef ds:uri="http://schemas.microsoft.com/sharepoint/v3/contenttype/forms"/>
  </ds:schemaRefs>
</ds:datastoreItem>
</file>

<file path=docMetadata/LabelInfo.xml><?xml version="1.0" encoding="utf-8"?>
<clbl:labelList xmlns:clbl="http://schemas.microsoft.com/office/2020/mipLabelMetadata">
  <clbl:label id="{09b73270-2993-4076-be47-9c78f42a1e84}" enabled="1" method="Privileged" siteId="{aa3f6932-fa7c-47b4-a0ce-a598cad161cf}" removed="0"/>
  <clbl:label id="{fc4d76ba-f17c-4c50-b9a7-8f3163d27582}" enabled="0" method="" siteId="{fc4d76ba-f17c-4c50-b9a7-8f3163d27582}"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NWW</vt:lpstr>
      <vt:lpstr>NWW Completed</vt:lpstr>
      <vt:lpstr>NWP</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Hauenstein, Leah J CIV (USA)</dc:creator>
  <cp:keywords/>
  <dc:description/>
  <cp:lastModifiedBy>Peery, Christopher A CIV USARMY CENWW (USA)</cp:lastModifiedBy>
  <cp:revision/>
  <dcterms:created xsi:type="dcterms:W3CDTF">2023-06-15T22:40:18Z</dcterms:created>
  <dcterms:modified xsi:type="dcterms:W3CDTF">2026-07-10T20:46:55Z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0x010100956FDD5B6D5F0342A9A5981338328111</vt:lpwstr>
  </property>
</Properties>
</file>